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sp-intranet.bybn.de/sites/lsi/abt3/Freigegebene Dokumente/Referat 33/02_Projekte/Handlungsempfehlung/Entwicklung/"/>
    </mc:Choice>
  </mc:AlternateContent>
  <xr:revisionPtr revIDLastSave="0" documentId="13_ncr:800001_{19372544-A610-4D89-95D0-5EAE7B922FBA}" xr6:coauthVersionLast="47" xr6:coauthVersionMax="47" xr10:uidLastSave="{00000000-0000-0000-0000-000000000000}"/>
  <bookViews>
    <workbookView xWindow="-120" yWindow="-120" windowWidth="29040" windowHeight="15840" tabRatio="611" xr2:uid="{D971D611-71FF-4D7D-9761-D43D3F82F95B}"/>
  </bookViews>
  <sheets>
    <sheet name="Titel" sheetId="10" r:id="rId1"/>
    <sheet name="Vorwort" sheetId="11" r:id="rId2"/>
    <sheet name="Inhaltsverzeichnis" sheetId="5" r:id="rId3"/>
    <sheet name="Fragenkatalog" sheetId="17" r:id="rId4"/>
    <sheet name="Auswertung" sheetId="14" r:id="rId5"/>
    <sheet name="Glossar" sheetId="16" r:id="rId6"/>
    <sheet name="Änderungshistorie" sheetId="18" r:id="rId7"/>
  </sheets>
  <externalReferences>
    <externalReference r:id="rId8"/>
  </externalReferences>
  <definedNames>
    <definedName name="_xlnm._FilterDatabase" localSheetId="3" hidden="1">Fragenkatalog!$B$2:$N$290</definedName>
    <definedName name="Auswahloptionen">[1]Intern!$A$4:$A$11</definedName>
    <definedName name="DSB">#REF!</definedName>
    <definedName name="DSB_1">#REF!</definedName>
    <definedName name="DSB_1_2">#REF!</definedName>
    <definedName name="DSB_2">#REF!</definedName>
    <definedName name="ISB">#REF!</definedName>
    <definedName name="ISB_1">#REF!</definedName>
    <definedName name="ISB_1_2">#REF!</definedName>
    <definedName name="ISB_2">#REF!</definedName>
    <definedName name="ISMS">#REF!</definedName>
    <definedName name="ISMS_2">#REF!</definedName>
    <definedName name="ISMS1">#REF!</definedName>
    <definedName name="ISMS1_2">#REF!</definedName>
    <definedName name="ISMS2">#REF!</definedName>
    <definedName name="ISMS2_2">#REF!</definedName>
    <definedName name="ISMS3">#REF!</definedName>
    <definedName name="ISMS3_2">#REF!</definedName>
    <definedName name="ISMS4">#REF!</definedName>
    <definedName name="ISMS4_2">#REF!</definedName>
    <definedName name="ISMS5">#REF!</definedName>
    <definedName name="ISMS5_2">#REF!</definedName>
    <definedName name="ISMS6">#REF!</definedName>
    <definedName name="ISMS6_2">#REF!</definedName>
    <definedName name="ISMS7">#REF!</definedName>
    <definedName name="ISMS7_2">#REF!</definedName>
    <definedName name="Unterstuezung_ISB">#REF!</definedName>
    <definedName name="Unterstuezung_ISB_2">#REF!</definedName>
    <definedName name="Unterstuezung_ISB1">#REF!</definedName>
    <definedName name="Unterstuezung_ISB1_2">#REF!</definedName>
    <definedName name="Unterstuezung_ISB2">#REF!</definedName>
    <definedName name="Unterstuezung_ISB2_2">#REF!</definedName>
    <definedName name="Verantwortlich_ISM">#REF!</definedName>
    <definedName name="Verantwortlich_ISM_2">#REF!</definedName>
    <definedName name="Verantwortlich_ISM1">#REF!</definedName>
    <definedName name="Verantwortlich_ISM1_2">#REF!</definedName>
    <definedName name="Verantwortlich_ISM2">#REF!</definedName>
    <definedName name="Verantwortlich_ISM2_2">#REF!</definedName>
    <definedName name="Verantwortlich_ISM3">#REF!</definedName>
    <definedName name="Verantwortlich_ISM3_2">#REF!</definedName>
    <definedName name="Verantwortlich_ISM4">#REF!</definedName>
    <definedName name="Verantwortlich_ISM4_2">#REF!</definedName>
    <definedName name="Verantwortlich_ISM5">#REF!</definedName>
    <definedName name="Verantwortlich_ISM5_2">#REF!</definedName>
    <definedName name="Verantwortlich_ISM6">#REF!</definedName>
    <definedName name="Verantwortlich_ISM6_2">#REF!</definedName>
  </definedNames>
  <calcPr calcId="191029"/>
  <customWorkbookViews>
    <customWorkbookView name="Wolf, Katharina (LSI) - Persönliche Ansicht" guid="{7312DA3A-BB1A-44EF-BC5B-3C435F5A8D59}" mergeInterval="0" personalView="1" maximized="1" xWindow="-11" yWindow="-11" windowWidth="1942" windowHeight="1042" activeSheetId="4"/>
    <customWorkbookView name="Benda, Heidrun Dr. (LSI) - Persönliche Ansicht" guid="{CCD5052E-C807-447F-B809-A44D8B4C3CCB}" mergeInterval="0" personalView="1" maximized="1" xWindow="1912" yWindow="-8" windowWidth="1936" windowHeight="1056" activeSheetId="2" showComments="commIndAndComment"/>
    <customWorkbookView name="Grasenhiller, Andreas (LSI) - Persönliche Ansicht" guid="{6C1F49C9-E937-4285-885E-CFE2DBDEAABA}" mergeInterval="0" personalView="1" maximized="1" xWindow="-11" yWindow="-11" windowWidth="1942" windowHeight="1042" activeSheetId="2"/>
    <customWorkbookView name="Regnet, Christian (LSI) - Persönliche Ansicht" guid="{BFD1B98D-D5C0-4B32-80A0-73E6B5A2BCB0}" mergeInterval="0" personalView="1" maximized="1" xWindow="-8" yWindow="-8" windowWidth="1936" windowHeight="1056" activeSheetId="2"/>
    <customWorkbookView name="Schröter, Torsten (LSI) - Persönliche Ansicht" guid="{D4EF8F71-F600-415B-AD97-41000C1ECFC5}" mergeInterval="0" personalView="1" maximized="1" xWindow="-8"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 i="17" l="1"/>
  <c r="P6" i="17"/>
  <c r="O7" i="17"/>
  <c r="P7" i="17"/>
  <c r="O8" i="17"/>
  <c r="P8" i="17"/>
  <c r="O9" i="17"/>
  <c r="P9" i="17"/>
  <c r="O10" i="17"/>
  <c r="P10" i="17"/>
  <c r="O11" i="17"/>
  <c r="P11" i="17"/>
  <c r="O12" i="17"/>
  <c r="P12" i="17"/>
  <c r="O13" i="17"/>
  <c r="P13" i="17"/>
  <c r="O14" i="17"/>
  <c r="P14" i="17"/>
  <c r="O15" i="17"/>
  <c r="P15" i="17"/>
  <c r="O16" i="17"/>
  <c r="P16" i="17"/>
  <c r="O17" i="17"/>
  <c r="P17" i="17"/>
  <c r="O18" i="17"/>
  <c r="P18" i="17"/>
  <c r="O19" i="17"/>
  <c r="P19" i="17"/>
  <c r="O20" i="17"/>
  <c r="P20" i="17"/>
  <c r="O21" i="17"/>
  <c r="P21" i="17"/>
  <c r="O22" i="17"/>
  <c r="P22" i="17"/>
  <c r="O23" i="17"/>
  <c r="P23" i="17"/>
  <c r="O24" i="17"/>
  <c r="P24" i="17"/>
  <c r="O25" i="17"/>
  <c r="P25" i="17"/>
  <c r="O26" i="17"/>
  <c r="P26" i="17"/>
  <c r="O28" i="17"/>
  <c r="P28" i="17"/>
  <c r="O29" i="17"/>
  <c r="P29" i="17"/>
  <c r="O30" i="17"/>
  <c r="P30" i="17"/>
  <c r="O31" i="17"/>
  <c r="P31" i="17"/>
  <c r="O32" i="17"/>
  <c r="P32" i="17"/>
  <c r="O33" i="17"/>
  <c r="P33" i="17"/>
  <c r="O34" i="17"/>
  <c r="P34" i="17"/>
  <c r="O35" i="17"/>
  <c r="P35" i="17"/>
  <c r="O36" i="17"/>
  <c r="P36" i="17"/>
  <c r="O37" i="17"/>
  <c r="P37" i="17"/>
  <c r="O38" i="17"/>
  <c r="P38" i="17"/>
  <c r="O39" i="17"/>
  <c r="P39" i="17"/>
  <c r="O41" i="17"/>
  <c r="P41" i="17"/>
  <c r="O42" i="17"/>
  <c r="P42" i="17"/>
  <c r="O44" i="17"/>
  <c r="P44" i="17"/>
  <c r="O45" i="17"/>
  <c r="P45" i="17"/>
  <c r="O46" i="17"/>
  <c r="P46" i="17"/>
  <c r="O47" i="17"/>
  <c r="P47" i="17"/>
  <c r="O48" i="17"/>
  <c r="P48" i="17"/>
  <c r="O49" i="17"/>
  <c r="P49" i="17"/>
  <c r="O50" i="17"/>
  <c r="P50" i="17"/>
  <c r="O51" i="17"/>
  <c r="P51" i="17"/>
  <c r="O52" i="17"/>
  <c r="P52" i="17"/>
  <c r="O53" i="17"/>
  <c r="P53" i="17"/>
  <c r="O54" i="17"/>
  <c r="P54" i="17"/>
  <c r="O55" i="17"/>
  <c r="P55" i="17"/>
  <c r="O56" i="17"/>
  <c r="P56" i="17"/>
  <c r="O57" i="17"/>
  <c r="P57" i="17"/>
  <c r="O58" i="17"/>
  <c r="P58" i="17"/>
  <c r="O61" i="17"/>
  <c r="P61" i="17"/>
  <c r="O62" i="17"/>
  <c r="P62" i="17"/>
  <c r="O63" i="17"/>
  <c r="P63" i="17"/>
  <c r="O64" i="17"/>
  <c r="P64" i="17"/>
  <c r="O65" i="17"/>
  <c r="P65" i="17"/>
  <c r="O66" i="17"/>
  <c r="P66" i="17"/>
  <c r="O67" i="17"/>
  <c r="P67" i="17"/>
  <c r="O68" i="17"/>
  <c r="P68" i="17"/>
  <c r="O69" i="17"/>
  <c r="P69" i="17"/>
  <c r="O70" i="17"/>
  <c r="P70" i="17"/>
  <c r="O72" i="17"/>
  <c r="P72" i="17"/>
  <c r="O73" i="17"/>
  <c r="P73" i="17"/>
  <c r="O74" i="17"/>
  <c r="P74" i="17"/>
  <c r="O75" i="17"/>
  <c r="P75" i="17"/>
  <c r="O77" i="17"/>
  <c r="P77" i="17"/>
  <c r="O78" i="17"/>
  <c r="P78" i="17"/>
  <c r="O79" i="17"/>
  <c r="P79" i="17"/>
  <c r="O80" i="17"/>
  <c r="P80" i="17"/>
  <c r="O81" i="17"/>
  <c r="P81" i="17"/>
  <c r="O82" i="17"/>
  <c r="P82" i="17"/>
  <c r="O83" i="17"/>
  <c r="P83" i="17"/>
  <c r="O84" i="17"/>
  <c r="P84" i="17"/>
  <c r="O85" i="17"/>
  <c r="P85" i="17"/>
  <c r="O86" i="17"/>
  <c r="P86" i="17"/>
  <c r="O87" i="17"/>
  <c r="P87" i="17"/>
  <c r="O88" i="17"/>
  <c r="P88" i="17"/>
  <c r="O89" i="17"/>
  <c r="P89" i="17"/>
  <c r="O90" i="17"/>
  <c r="P90" i="17"/>
  <c r="O91" i="17"/>
  <c r="P91" i="17"/>
  <c r="O92" i="17"/>
  <c r="P92" i="17"/>
  <c r="O93" i="17"/>
  <c r="P93" i="17"/>
  <c r="O94" i="17"/>
  <c r="P94" i="17"/>
  <c r="O96" i="17"/>
  <c r="P96" i="17"/>
  <c r="O97" i="17"/>
  <c r="P97" i="17"/>
  <c r="O98" i="17"/>
  <c r="P98" i="17"/>
  <c r="O99" i="17"/>
  <c r="P99" i="17"/>
  <c r="O100" i="17"/>
  <c r="P100" i="17"/>
  <c r="O101" i="17"/>
  <c r="P101" i="17"/>
  <c r="O103" i="17"/>
  <c r="P103" i="17"/>
  <c r="O104" i="17"/>
  <c r="P104" i="17"/>
  <c r="O105" i="17"/>
  <c r="P105" i="17"/>
  <c r="O106" i="17"/>
  <c r="P106" i="17"/>
  <c r="O107" i="17"/>
  <c r="P107" i="17"/>
  <c r="O108" i="17"/>
  <c r="P108" i="17"/>
  <c r="O109" i="17"/>
  <c r="P109" i="17"/>
  <c r="O110" i="17"/>
  <c r="P110" i="17"/>
  <c r="O111" i="17"/>
  <c r="P111" i="17"/>
  <c r="O112" i="17"/>
  <c r="P112" i="17"/>
  <c r="O113" i="17"/>
  <c r="P113" i="17"/>
  <c r="O114" i="17"/>
  <c r="P114" i="17"/>
  <c r="O115" i="17"/>
  <c r="P115" i="17"/>
  <c r="O116" i="17"/>
  <c r="P116" i="17"/>
  <c r="O117" i="17"/>
  <c r="P117" i="17"/>
  <c r="O118" i="17"/>
  <c r="P118" i="17"/>
  <c r="O119" i="17"/>
  <c r="P119" i="17"/>
  <c r="O121" i="17"/>
  <c r="P121" i="17"/>
  <c r="O122" i="17"/>
  <c r="P122" i="17"/>
  <c r="O123" i="17"/>
  <c r="P123" i="17"/>
  <c r="O124" i="17"/>
  <c r="P124" i="17"/>
  <c r="O125" i="17"/>
  <c r="P125" i="17"/>
  <c r="O126" i="17"/>
  <c r="P126" i="17"/>
  <c r="O127" i="17"/>
  <c r="P127" i="17"/>
  <c r="O128" i="17"/>
  <c r="P128" i="17"/>
  <c r="O129" i="17"/>
  <c r="P129" i="17"/>
  <c r="O130" i="17"/>
  <c r="P130" i="17"/>
  <c r="O131" i="17"/>
  <c r="P131" i="17"/>
  <c r="O132" i="17"/>
  <c r="P132" i="17"/>
  <c r="O133" i="17"/>
  <c r="P133" i="17"/>
  <c r="O134" i="17"/>
  <c r="P134" i="17"/>
  <c r="O135" i="17"/>
  <c r="P135" i="17"/>
  <c r="O136" i="17"/>
  <c r="P136" i="17"/>
  <c r="O137" i="17"/>
  <c r="P137" i="17"/>
  <c r="O138" i="17"/>
  <c r="P138" i="17"/>
  <c r="O139" i="17"/>
  <c r="P139" i="17"/>
  <c r="O140" i="17"/>
  <c r="P140" i="17"/>
  <c r="O141" i="17"/>
  <c r="P141" i="17"/>
  <c r="O142" i="17"/>
  <c r="P142" i="17"/>
  <c r="O143" i="17"/>
  <c r="P143" i="17"/>
  <c r="O144" i="17"/>
  <c r="P144" i="17"/>
  <c r="O145" i="17"/>
  <c r="P145" i="17"/>
  <c r="O146" i="17"/>
  <c r="P146" i="17"/>
  <c r="O147" i="17"/>
  <c r="P147" i="17"/>
  <c r="O149" i="17"/>
  <c r="P149" i="17"/>
  <c r="O150" i="17"/>
  <c r="P150" i="17"/>
  <c r="O151" i="17"/>
  <c r="P151" i="17"/>
  <c r="O152" i="17"/>
  <c r="P152" i="17"/>
  <c r="O153" i="17"/>
  <c r="P153" i="17"/>
  <c r="O154" i="17"/>
  <c r="P154" i="17"/>
  <c r="O155" i="17"/>
  <c r="P155" i="17"/>
  <c r="O156" i="17"/>
  <c r="P156" i="17"/>
  <c r="O157" i="17"/>
  <c r="P157" i="17"/>
  <c r="O158" i="17"/>
  <c r="P158" i="17"/>
  <c r="O159" i="17"/>
  <c r="P159" i="17"/>
  <c r="O160" i="17"/>
  <c r="P160" i="17"/>
  <c r="O161" i="17"/>
  <c r="P161" i="17"/>
  <c r="O162" i="17"/>
  <c r="P162" i="17"/>
  <c r="O163" i="17"/>
  <c r="P163" i="17"/>
  <c r="O164" i="17"/>
  <c r="P164" i="17"/>
  <c r="O165" i="17"/>
  <c r="P165" i="17"/>
  <c r="O166" i="17"/>
  <c r="P166" i="17"/>
  <c r="O168" i="17"/>
  <c r="P168" i="17"/>
  <c r="O169" i="17"/>
  <c r="P169" i="17"/>
  <c r="O170" i="17"/>
  <c r="P170" i="17"/>
  <c r="O171" i="17"/>
  <c r="P171" i="17"/>
  <c r="O172" i="17"/>
  <c r="P172" i="17"/>
  <c r="O173" i="17"/>
  <c r="P173" i="17"/>
  <c r="O174" i="17"/>
  <c r="P174" i="17"/>
  <c r="O175" i="17"/>
  <c r="P175" i="17"/>
  <c r="O176" i="17"/>
  <c r="P176" i="17"/>
  <c r="O177" i="17"/>
  <c r="P177" i="17"/>
  <c r="O178" i="17"/>
  <c r="P178" i="17"/>
  <c r="O179" i="17"/>
  <c r="P179" i="17"/>
  <c r="O180" i="17"/>
  <c r="P180" i="17"/>
  <c r="O181" i="17"/>
  <c r="P181" i="17"/>
  <c r="O182" i="17"/>
  <c r="P182" i="17"/>
  <c r="O183" i="17"/>
  <c r="P183" i="17"/>
  <c r="O184" i="17"/>
  <c r="P184" i="17"/>
  <c r="O185" i="17"/>
  <c r="P185" i="17"/>
  <c r="O186" i="17"/>
  <c r="P186" i="17"/>
  <c r="O187" i="17"/>
  <c r="P187" i="17"/>
  <c r="O188" i="17"/>
  <c r="P188" i="17"/>
  <c r="O189" i="17"/>
  <c r="P189" i="17"/>
  <c r="O190" i="17"/>
  <c r="P190" i="17"/>
  <c r="O191" i="17"/>
  <c r="P191" i="17"/>
  <c r="O192" i="17"/>
  <c r="P192" i="17"/>
  <c r="O193" i="17"/>
  <c r="P193" i="17"/>
  <c r="O194" i="17"/>
  <c r="P194" i="17"/>
  <c r="O195" i="17"/>
  <c r="P195" i="17"/>
  <c r="O196" i="17"/>
  <c r="P196" i="17"/>
  <c r="O197" i="17"/>
  <c r="P197" i="17"/>
  <c r="O198" i="17"/>
  <c r="P198" i="17"/>
  <c r="O199" i="17"/>
  <c r="P199" i="17"/>
  <c r="O200" i="17"/>
  <c r="P200" i="17"/>
  <c r="O201" i="17"/>
  <c r="P201" i="17"/>
  <c r="O203" i="17"/>
  <c r="P203" i="17"/>
  <c r="O204" i="17"/>
  <c r="P204" i="17"/>
  <c r="O205" i="17"/>
  <c r="P205" i="17"/>
  <c r="O206" i="17"/>
  <c r="P206" i="17"/>
  <c r="O207" i="17"/>
  <c r="P207" i="17"/>
  <c r="O208" i="17"/>
  <c r="P208" i="17"/>
  <c r="O209" i="17"/>
  <c r="P209" i="17"/>
  <c r="O210" i="17"/>
  <c r="P210" i="17"/>
  <c r="O211" i="17"/>
  <c r="P211" i="17"/>
  <c r="O212" i="17"/>
  <c r="P212" i="17"/>
  <c r="O213" i="17"/>
  <c r="P213" i="17"/>
  <c r="O214" i="17"/>
  <c r="P214" i="17"/>
  <c r="O215" i="17"/>
  <c r="P215" i="17"/>
  <c r="O216" i="17"/>
  <c r="P216" i="17"/>
  <c r="O217" i="17"/>
  <c r="P217" i="17"/>
  <c r="O218" i="17"/>
  <c r="P218" i="17"/>
  <c r="O219" i="17"/>
  <c r="P219" i="17"/>
  <c r="O220" i="17"/>
  <c r="P220" i="17"/>
  <c r="O222" i="17"/>
  <c r="P222" i="17"/>
  <c r="O223" i="17"/>
  <c r="P223" i="17"/>
  <c r="O224" i="17"/>
  <c r="P224" i="17"/>
  <c r="O225" i="17"/>
  <c r="P225" i="17"/>
  <c r="O226" i="17"/>
  <c r="P226" i="17"/>
  <c r="O227" i="17"/>
  <c r="P227" i="17"/>
  <c r="O228" i="17"/>
  <c r="P228" i="17"/>
  <c r="O229" i="17"/>
  <c r="P229" i="17"/>
  <c r="O230" i="17"/>
  <c r="P230" i="17"/>
  <c r="O231" i="17"/>
  <c r="P231" i="17"/>
  <c r="O232" i="17"/>
  <c r="P232" i="17"/>
  <c r="O233" i="17"/>
  <c r="P233" i="17"/>
  <c r="O234" i="17"/>
  <c r="P234" i="17"/>
  <c r="O235" i="17"/>
  <c r="P235" i="17"/>
  <c r="O236" i="17"/>
  <c r="P236" i="17"/>
  <c r="O237" i="17"/>
  <c r="P237" i="17"/>
  <c r="O238" i="17"/>
  <c r="P238" i="17"/>
  <c r="O240" i="17"/>
  <c r="P240" i="17"/>
  <c r="O241" i="17"/>
  <c r="P241" i="17"/>
  <c r="O242" i="17"/>
  <c r="P242" i="17"/>
  <c r="O243" i="17"/>
  <c r="P243" i="17"/>
  <c r="O244" i="17"/>
  <c r="P244" i="17"/>
  <c r="O245" i="17"/>
  <c r="P245" i="17"/>
  <c r="O246" i="17"/>
  <c r="P246" i="17"/>
  <c r="O247" i="17"/>
  <c r="P247" i="17"/>
  <c r="O248" i="17"/>
  <c r="P248" i="17"/>
  <c r="O249" i="17"/>
  <c r="P249" i="17"/>
  <c r="O250" i="17"/>
  <c r="P250" i="17"/>
  <c r="O251" i="17"/>
  <c r="P251" i="17"/>
  <c r="O252" i="17"/>
  <c r="P252" i="17"/>
  <c r="O253" i="17"/>
  <c r="P253" i="17"/>
  <c r="O254" i="17"/>
  <c r="P254" i="17"/>
  <c r="O256" i="17"/>
  <c r="P256" i="17"/>
  <c r="O257" i="17"/>
  <c r="P257" i="17"/>
  <c r="O259" i="17"/>
  <c r="P259" i="17"/>
  <c r="O260" i="17"/>
  <c r="P260" i="17"/>
  <c r="O261" i="17"/>
  <c r="P261" i="17"/>
  <c r="O262" i="17"/>
  <c r="P262" i="17"/>
  <c r="O263" i="17"/>
  <c r="P263" i="17"/>
  <c r="O264" i="17"/>
  <c r="P264" i="17"/>
  <c r="O266" i="17"/>
  <c r="P266" i="17"/>
  <c r="O267" i="17"/>
  <c r="P267" i="17"/>
  <c r="O268" i="17"/>
  <c r="P268" i="17"/>
  <c r="O269" i="17"/>
  <c r="P269" i="17"/>
  <c r="O270" i="17"/>
  <c r="P270" i="17"/>
  <c r="O271" i="17"/>
  <c r="P271" i="17"/>
  <c r="O272" i="17"/>
  <c r="P272" i="17"/>
  <c r="O273" i="17"/>
  <c r="P273" i="17"/>
  <c r="O274" i="17"/>
  <c r="P274" i="17"/>
  <c r="O275" i="17"/>
  <c r="P275" i="17"/>
  <c r="O276" i="17"/>
  <c r="P276" i="17"/>
  <c r="O277" i="17"/>
  <c r="P277" i="17"/>
  <c r="O278" i="17"/>
  <c r="P278" i="17"/>
  <c r="O279" i="17"/>
  <c r="P279" i="17"/>
  <c r="O280" i="17"/>
  <c r="P280" i="17"/>
  <c r="O281" i="17"/>
  <c r="P281" i="17"/>
  <c r="O282" i="17"/>
  <c r="P282" i="17"/>
  <c r="O283" i="17"/>
  <c r="P283" i="17"/>
  <c r="O284" i="17"/>
  <c r="P284" i="17"/>
  <c r="O285" i="17"/>
  <c r="P285" i="17"/>
  <c r="O286" i="17"/>
  <c r="P286" i="17"/>
  <c r="O287" i="17"/>
  <c r="P287" i="17"/>
  <c r="O288" i="17"/>
  <c r="P288" i="17"/>
  <c r="O289" i="17"/>
  <c r="P289" i="17"/>
  <c r="P5" i="17"/>
  <c r="H160" i="14" l="1"/>
  <c r="O5" i="17"/>
  <c r="H127" i="14" l="1"/>
  <c r="H86" i="14"/>
  <c r="H85" i="14"/>
  <c r="H83" i="14"/>
  <c r="D158" i="14"/>
  <c r="D124" i="14"/>
  <c r="D125" i="14" s="1"/>
  <c r="D12" i="14"/>
  <c r="D83" i="14"/>
  <c r="H159" i="14"/>
  <c r="H125" i="14"/>
  <c r="H158" i="14"/>
  <c r="D11" i="14"/>
  <c r="H126" i="14"/>
  <c r="H84" i="14"/>
  <c r="D7" i="14"/>
  <c r="D38" i="14"/>
  <c r="D13" i="14"/>
  <c r="D15" i="14"/>
  <c r="D10" i="14"/>
  <c r="D17" i="14"/>
  <c r="D9" i="14"/>
  <c r="D14" i="14"/>
  <c r="D16" i="14"/>
  <c r="D18" i="14"/>
  <c r="D8" i="14"/>
  <c r="D61" i="14"/>
  <c r="D62" i="14" s="1"/>
  <c r="D159" i="14" l="1"/>
  <c r="D84" i="14"/>
  <c r="D39" i="14"/>
</calcChain>
</file>

<file path=xl/sharedStrings.xml><?xml version="1.0" encoding="utf-8"?>
<sst xmlns="http://schemas.openxmlformats.org/spreadsheetml/2006/main" count="2501" uniqueCount="1176">
  <si>
    <t>a.</t>
  </si>
  <si>
    <t>b.</t>
  </si>
  <si>
    <t>c.</t>
  </si>
  <si>
    <t>Stellt die Organisationsleitung die für die Aufrechterhaltung und Verbesserung der Informationssicherheit benötigten Ressourcen bereit und unterstützt den Informationssicherheitsprozess aktiv?</t>
  </si>
  <si>
    <t>d.</t>
  </si>
  <si>
    <t>Gibt es eine von der Leitungsebene verabschiedete Leitlinie zur Informationssicherheit?</t>
  </si>
  <si>
    <t>e.</t>
  </si>
  <si>
    <t>f.</t>
  </si>
  <si>
    <t>g.</t>
  </si>
  <si>
    <t>h.</t>
  </si>
  <si>
    <t>i.</t>
  </si>
  <si>
    <t>1.1</t>
  </si>
  <si>
    <t>Verantwortlichkeiten in der Informationssicherheit festlegen</t>
  </si>
  <si>
    <t>1.2</t>
  </si>
  <si>
    <t>Ausbildung und Qualifikationserhalt des ISB</t>
  </si>
  <si>
    <t>Unterstützung des ISB</t>
  </si>
  <si>
    <t>Werden im Haushalt (z.B. Wirtschaftsplan bzw. Budgetplan) und im Stellenplan für die Aufgaben des ISB angemessene Ressourcen zur Verfügung gestellt?</t>
  </si>
  <si>
    <t>3.1</t>
  </si>
  <si>
    <t>Einbindung Datenschutzbeauftragter (DSB)</t>
  </si>
  <si>
    <t>Existiert eine Richtlinie zum Schutz personenbezogener Daten (z.B. Datenschutzkonzept) und wird diese mit der Leitlinie zur Informationssicherheit abgestimmt?</t>
  </si>
  <si>
    <t>2.1</t>
  </si>
  <si>
    <t>Wurden mit ggf. benötigten externen Stellen entsprechende Erreichbarkeiten und Reaktionszeiten vereinbart?</t>
  </si>
  <si>
    <t>6.2</t>
  </si>
  <si>
    <t>Wurden Kommunikationswege für den IT-Notfall eingerichtet?</t>
  </si>
  <si>
    <t>IT-Notfallübung</t>
  </si>
  <si>
    <t>Sind Meldeketten etabliert?</t>
  </si>
  <si>
    <t>Haben die Informierten Möglichkeiten, Rückmeldung zu geben?</t>
  </si>
  <si>
    <t>Existiert ein Plan mit einer Priorisierung der Meldewege sowie der dann einzuleitenden Maßnahmen?</t>
  </si>
  <si>
    <t>Wird nach Sicherheitsvorfällen geprüft, wie sich ähnliche Sicherheitsvorfälle in Zukunft vermeiden lassen?</t>
  </si>
  <si>
    <t>Werden im Rahmen von Sicherheitsvorfällen erkannte Schwachstellen zeitnah behoben?</t>
  </si>
  <si>
    <t>Krisenbewältigung</t>
  </si>
  <si>
    <t>Trennung der Netzwerke</t>
  </si>
  <si>
    <t>Infrastruktur des Serverraums</t>
  </si>
  <si>
    <t>Besteht ein Brandschutzkonzept für den Serverraum?</t>
  </si>
  <si>
    <t>12.3</t>
  </si>
  <si>
    <t>Vorbeugende Maßnahmen gegen Schadprogramme</t>
  </si>
  <si>
    <t>6.1</t>
  </si>
  <si>
    <t>Virenschutz bzw. Endpoint-Protection</t>
  </si>
  <si>
    <t>Absicherung exponierter Server</t>
  </si>
  <si>
    <t>Werden IT-basierte Maßnahmen ergriffen, um die Sicherheit exponierter Server zu gewährleisten?</t>
  </si>
  <si>
    <t>Virtualisierung</t>
  </si>
  <si>
    <t>Wird die Auslastung des Virtualisierungsservers bei Dimensionierung der Hardware berücksichtigt und regelmäßig überwacht?</t>
  </si>
  <si>
    <t>Gewährleistet die Konfiguration des Systems eine ausreichende Isolation der virtuellen Maschinen?</t>
  </si>
  <si>
    <t>Ist die virtuelle Infrastruktur in den bestehenden Sicherheitsmechanismen berücksichtigt?</t>
  </si>
  <si>
    <t>Werden auf dem Virtualisierungsserver nur notwendige Dienste betrieben?</t>
  </si>
  <si>
    <t>Ist die Virtualisierungsumgebung redundant ausgelegt?</t>
  </si>
  <si>
    <t>7.3</t>
  </si>
  <si>
    <t>4.1</t>
  </si>
  <si>
    <t>Offline-Backups</t>
  </si>
  <si>
    <t>Vertraulichkeit von Backups</t>
  </si>
  <si>
    <t>Die Vertraulichkeit von Backups sollte gewährleistet werden. Dies kann mittels einer kryptographischen Lösung zur Verschlüsselung der Backups realisiert werden. Alternativ kann der Datenträger physisch sicher eingeschlossen werden. Eine Kombination der beiden Ansätze bietet erhöhte Sicherheit.</t>
  </si>
  <si>
    <t>Wird die Vertraulichkeit der Backups sichergestellt?</t>
  </si>
  <si>
    <t>Recovery-Test</t>
  </si>
  <si>
    <t>10.1</t>
  </si>
  <si>
    <t>Identitätsprüfung</t>
  </si>
  <si>
    <t>Zutritt zu Gebäuden und Räumen</t>
  </si>
  <si>
    <t>Ist geregelt und dokumentiert, welche Zutrittsrechte zu schutzbedürftigen Räumen an welche Personen im Rahmen ihrer Funktionen aktuell vergeben sind?</t>
  </si>
  <si>
    <t>Schutz im öffentlichen Bereich</t>
  </si>
  <si>
    <t>Sind IT-Systeme in öffentlich zugänglichen Bereichen zugangsgeschützt (und videoüberwacht)?</t>
  </si>
  <si>
    <t>Rollen- und Berechtigungskonzept</t>
  </si>
  <si>
    <t>Einsatz von Benutzergruppen</t>
  </si>
  <si>
    <t>Werden Zugriffsrechte auf IT-Systeme und Daten über Benutzergruppen vergeben?</t>
  </si>
  <si>
    <t>Ist sichergestellt, dass lokale Administrationsrechte nur von den dafür registrierten Personen nutzbar sind?</t>
  </si>
  <si>
    <t>Auswahl von Authentifizierungsverfahren</t>
  </si>
  <si>
    <t>Gewährleisten die gewählten Authentifizierungsverfahren eine angemessene Zugriffssicherheit auf Daten und IT-Systeme?</t>
  </si>
  <si>
    <t xml:space="preserve">Sind Nutzer zur Geheimhaltung ihrer individuellen Authentifizierungsdaten verpflichtet? </t>
  </si>
  <si>
    <t>9.2</t>
  </si>
  <si>
    <t>9.3</t>
  </si>
  <si>
    <t xml:space="preserve">Lokaler Manipulationsschutz </t>
  </si>
  <si>
    <t>Werden Authentifizierungsversuche nach mehreren falschen Eingaben verzögert oder Benutzerkonten gesperrt?</t>
  </si>
  <si>
    <t>Verbot des Einsatzes privater Hard- und Software zu dienstlichen Zwecken</t>
  </si>
  <si>
    <t>Existiert für nicht freigegebene Hard- und Software ein grundsätzliches Nutzungsverbot und sind alle Mitarbeiter darüber informiert?</t>
  </si>
  <si>
    <t>Protokollierung</t>
  </si>
  <si>
    <t>Werden die externen Dienstleister hinsichtlich der Einhaltung der vertraglichen Regelung überprüft?</t>
  </si>
  <si>
    <t>Wartung durch Externe</t>
  </si>
  <si>
    <t>Ist die Wartung durch externes Personal detailliert vertraglich geregelt?</t>
  </si>
  <si>
    <t>Werden für Wartungsarbeiten spezielle Zeitfenster vorgehalten?</t>
  </si>
  <si>
    <t>Outsourcing</t>
  </si>
  <si>
    <t>12.1</t>
  </si>
  <si>
    <t>Externe Informationsquellen</t>
  </si>
  <si>
    <t>Informationsaustausch</t>
  </si>
  <si>
    <t>Werden für die Informationssicherheit relevante Informationen ausgetauscht?</t>
  </si>
  <si>
    <t>9.1</t>
  </si>
  <si>
    <t>Information der Administratoren über Sicherheitslücken und Updates</t>
  </si>
  <si>
    <t>Informieren sich die Administratoren über bekannt gewordene Schwachstellen und Updates?</t>
  </si>
  <si>
    <t>8.1</t>
  </si>
  <si>
    <t>8.2</t>
  </si>
  <si>
    <t>WLAN</t>
  </si>
  <si>
    <t>7.2</t>
  </si>
  <si>
    <t>Cluster</t>
  </si>
  <si>
    <t>Maßnahme</t>
  </si>
  <si>
    <t>Beschreibung</t>
  </si>
  <si>
    <t>Prüffragen</t>
  </si>
  <si>
    <t>Transportverschlüsselung bei Webservern insbesondere mit Kundenlogin</t>
  </si>
  <si>
    <t>Ist der Mail-Client sicher konfiguriert?</t>
  </si>
  <si>
    <t>Wie werden die Schnittstellen (USB, CD/DVD etc.) geschützt, damit von dort aus keine Schadprogramme auf die IT-Systeme übertragen werden können?</t>
  </si>
  <si>
    <t>Sind die Prozesse für die Identitätsprüfung und Rechteerteilung definiert, dokumentiert und bekannt?</t>
  </si>
  <si>
    <t>Sind die Befugnisse für die Identitätsprüfung und Rechteerteilung innerhalb der Organisation festgelegt?</t>
  </si>
  <si>
    <t>Werden Änderungen bei Zugangs- und Zugriffsrechten von den Verantwortlichen geprüft und bestätigt?</t>
  </si>
  <si>
    <t>Werden Administrations-Accounts nur für administrative Zwecke genutzt?</t>
  </si>
  <si>
    <t xml:space="preserve">Sind konkrete Handlungsanweisungen und Verantwortlichkeiten festgelegt und dokumentiert? </t>
  </si>
  <si>
    <t>Ist die Stellung des ISB entsprechend der Maßnahmenbeschreibung geregelt?</t>
  </si>
  <si>
    <t>5.1</t>
  </si>
  <si>
    <t>7.1</t>
  </si>
  <si>
    <t>8.3</t>
  </si>
  <si>
    <t>8.4</t>
  </si>
  <si>
    <t>11.1</t>
  </si>
  <si>
    <t>12.2</t>
  </si>
  <si>
    <t>Ist für die Organisation ein interner oder externer ISB ernannt und leitet dieser aktiv den Sicherheitsprozess?</t>
  </si>
  <si>
    <t>Existieren nachvollziehbare Prozesse für alle Beteiligten bei Personalwechsel und sind diese dokumentiert?</t>
  </si>
  <si>
    <t>Wird die Funktionsfähigkeit der Rücksicherung von Backups regelmäßig in Recovery-Tests überprüft und werden diese Tests dokumentiert?</t>
  </si>
  <si>
    <t>Verträge mit externen Partnern</t>
  </si>
  <si>
    <t>Sind Mitarbeiter im Umgang mit der Überprüfung von externen Dateien und Datenträgern sensibilisiert?</t>
  </si>
  <si>
    <t>Werden Dateiendungen angezeigt?</t>
  </si>
  <si>
    <t>Qualifikationen und Ressourcen</t>
  </si>
  <si>
    <t>1. Informations-Sicherheits-Management-System (ISMS)</t>
  </si>
  <si>
    <t>2. Asset Management</t>
  </si>
  <si>
    <t>3. Risikoanalysemethoden</t>
  </si>
  <si>
    <t>5. Notfallmanagement und Übungen</t>
  </si>
  <si>
    <t>12. Externe Informationsversorgung und Unterstützung</t>
  </si>
  <si>
    <t>13. Lieferanten, Dienstleister und Dritte</t>
  </si>
  <si>
    <t>Absicherung von Netzübergängen</t>
  </si>
  <si>
    <t>Sichere Authentisierung</t>
  </si>
  <si>
    <t>Weitere Maßnahmen</t>
  </si>
  <si>
    <t>Mit WLAN werden drahtlose Netze bezeichnet, die auf der als IEEE 802.11 bezeichneten Gruppe von Standards basieren, die vom Institute of Electrical and Electronics Engineers (IEEE) spezifiziert wurden. [BSI]</t>
  </si>
  <si>
    <t>Vertraulichkeit stellt den Schutz vor unbefugter Preisgabe von Informationen sicher. Vertrauliche Daten und Informationen dürfen ausschließlich Befugten in zulässiger Weise zugänglich sein. [B3S]</t>
  </si>
  <si>
    <t>Vertraulichkeit</t>
  </si>
  <si>
    <t>Verfügbarkeit von Dienstleistungen, Funktionen eines Informationssystems, IT-Systems, IT-Netzinfrastruktur oder auch von Informationen ist dann gegeben, wenn diese von den Anwendern stets wie vorgesehen genutzt werden können. [B3S]</t>
  </si>
  <si>
    <t>Verfügbarkeit</t>
  </si>
  <si>
    <t>Ist ein kryptographisches Protokoll, mit dem ein sicherer Kanal, in einem unsicheren Netzwerk aufgebaut werden kann. Die gängigsten Anwendungen des SSH-Protokolls sind das Anmelden auf einem entfernten System (remote command-line login) und das Ausführen von Befehlen bzw. Applikationen auf entfernten Systemen.</t>
  </si>
  <si>
    <t>Sicherheitsvorfall</t>
  </si>
  <si>
    <t>Sicherheitsmaßnahme</t>
  </si>
  <si>
    <t>Als Server wird Soft- oder Hardware bezeichnet, die bestimmte Dienste anderen (nämlich Clients) anbietet. Typischerweise wird damit ein Rechner bezeichnet, der seine Hardware- und Software-Ressourcen in einem Netz anderen Rechnern zugänglich macht. Beispiele sind Applikations-, Daten-, Web- oder E-Mail-Server. [BSI]</t>
  </si>
  <si>
    <t>Server</t>
  </si>
  <si>
    <t>siehe Malware</t>
  </si>
  <si>
    <t>Schadsoftware</t>
  </si>
  <si>
    <t>Unter Redundanz versteht man das zusätzliche Vorhandensein funktional gleicher oder vergleichbarer Ressourcen eines technischen Systems, selbst wenn diese bei einem störungsfreien Betrieb im Normalfall nicht benötigt werden.  In der Regel dienen diese zusätzlichen Ressourcen zur Erhöhung der Ausfall-, Funktions- und Betriebssicherheit. [LSI nach Wikipedia]</t>
  </si>
  <si>
    <t>Redundanz</t>
  </si>
  <si>
    <t>Minimalprinzip</t>
  </si>
  <si>
    <t>siehe Sicherheitsmaßnahme</t>
  </si>
  <si>
    <t xml:space="preserve">Maßnahme </t>
  </si>
  <si>
    <t>Die Begriffe Schadfunktion, Schadprogramm, Schadsoftware und Malware werden häufig synonym benutzt. Malware ist ein Kunstwort, abgeleitet aus "Malicious software" und bezeichnet Software, die mit dem Ziel entwickelt wurde, unerwünschte und meistens schädliche Funktionen auszuführen. Beispiele sind Computer-Viren, Würmer und Trojanische Pferde. Schadsoftware ist üblicherweise für eine bestimmte Betriebssystemvariante konzipiert und wird daher meist für verbreitete Systeme und Anwendungen geschrieben. [BSI]</t>
  </si>
  <si>
    <t>Malware</t>
  </si>
  <si>
    <t>Die Leitlinie ist ein zentrales Dokument für die Informationssicherheit einer Institution. In ihr wird beschrieben, für welche Zwecke, mit welchen Mitteln und mit welchen Strukturen Informationssicherheit innerhalb der Institution hergestellt werden soll. Sie beinhaltet die von der Institution angestrebten Informationssicherheitsziele sowie die verfolgte Sicherheitsstrategie. Die Sicherheitsleitlinie beschreibt damit auch über die Sicherheitsziele das angestrebte Sicherheitsniveau in einer Behörde oder einem Unternehmen. [BSI]</t>
  </si>
  <si>
    <t>Leitlinie zur Informationssicherheit</t>
  </si>
  <si>
    <t>IT-Sicherheit bezeichnet einen Zustand, in dem die Risiken, die beim Einsatz von Informationstechnik aufgrund von Bedrohungen und Schwachstellen vorhanden sind, durch angemessene Maßnahmen auf ein tragbares Maß reduziert sind. [BSI]</t>
  </si>
  <si>
    <t>IT-Sicherheit</t>
  </si>
  <si>
    <t>Ein Administrator verwaltet und betreut Rechner sowie Computernetze. Er installiert Betriebssysteme und Anwendungsprogramme, richtet neue Benutzerkennungen ein und verteilt die für die Arbeit notwendigen Rechte. Dabei hat er im Allgemeinen weitreichende oder sogar uneingeschränkte Zugriffsrechte auf die betreuten Rechner oder Netze. [BSI]</t>
  </si>
  <si>
    <t>IT-Administrator</t>
  </si>
  <si>
    <t>Informationstechnik (IT) umfasst alle technischen Mittel, die der Verarbeitung oder Übertragung von Informationen dienen. Zur Verarbeitung von Informationen gehören Erhebung, Erfassung, Nutzung, Speicherung, Übermittlung, programmgesteuerte Verarbeitung, interne Darstellung und die Ausgabe von Informationen. [BSI]</t>
  </si>
  <si>
    <t>IPv4 und IPv6</t>
  </si>
  <si>
    <t>Infrastruktur</t>
  </si>
  <si>
    <t>Die Planungs-, Lenkungs- und Kontrollaufgabe, die erforderlich ist, um einen durchdachten und wirksamen Prozess zur Herstellung von Informationssicherheit aufzubauen und kontinuierlich umzusetzen, wird als Informationssicherheitsmanagement bezeichnet. Dabei handelt es sich um einen kontinuierlichen Prozess, dessen Strategien und Konzepte ständig auf ihre Leistungsfähigkeit und Wirksamkeit zu überprüfen und bei Bedarf fortzuschreiben sind. [BSI]</t>
  </si>
  <si>
    <t>Informationssicherheitsbeauftragte (ISB)</t>
  </si>
  <si>
    <t xml:space="preserve">Informationssicherheit hat den Schutz von Informationen als Ziel. Dabei können Informationen sowohl auf Papier, in Rechnern oder auch in Köpfen gespeichert sein. Die Schutzziele oder auch Grundwerte der Informationssicherheit sind Vertraulichkeit, Integrität und Verfügbarkeit. [BSI]  </t>
  </si>
  <si>
    <t>Informationssicherheit</t>
  </si>
  <si>
    <t>Mit Hilfe von Intrusion-Detection und Intrusion-Prevention Systemen lassen sich Angriffsversuche in einer frühen Phase erkennen, sodass der Administrator rechtzeitig alarmiert (z. B. durch ein IDS) oder bereits eine automatisierte Reaktion auf den Angriff eingeleitet wird (z. B. durch ein IPS). [BSI]</t>
  </si>
  <si>
    <t>Integrität</t>
  </si>
  <si>
    <t>Als Firmware bezeichnet man Software, die in elektronische Geräte eingebettet ist. Je nach Gerät kann Firmware den Funktionsumfang von z.B. BIOS, Betriebssystem oder Anwendungssoftware enthalten. Firmware ist speziell auf die jeweilige Hardware zugeschnitten und nicht beliebig austauschbar. [BSI]</t>
  </si>
  <si>
    <t>Firmware</t>
  </si>
  <si>
    <t>Eine Firewall (Sicherheitsgateway) ist ein System um IP-Netze zu schützen und den Datenverkehr zwischen den einzelnen Netzen zu kontrollieren. In der Regel verbindet eine Firewall zwei oder mehrere Netzwerkbereiche. Eine Firewall kann software- oder hardwarebasiert sein. [LSI]</t>
  </si>
  <si>
    <t>Firewall</t>
  </si>
  <si>
    <t>Denial-of-Service (DoS)-Angriffe richten sich gegen die Verfügbarkeit von Diensten, Webseiten, einzelnen Systemen oder ganzen Netzen. Wird ein solcher Angriff mittels mehrerer Systeme parallel ausgeführt, spricht man von einem verteilten DoS- oder DDoS-Angriff (DDoS = Distributed Denial of Service). DDoS-Angriffe erfolgen häufig durch eine sehr große Anzahl von Computern oder Servern. [BSI]</t>
  </si>
  <si>
    <t>Domain-Controller</t>
  </si>
  <si>
    <t>Bezeichnet ein Computernetz, das typischerweise zwischen den geschützten (internen) Netzen und dem externen Netz (z. B. Internet) eingerichtet ist. Mittels Firewalls werden Schutzzonen abgeschirmt, Übergabepunkte definiert und Kommunikationsbeziehungen zwischen den Netzbereichen geregelt. [LSI]</t>
  </si>
  <si>
    <t>Datensicherung</t>
  </si>
  <si>
    <t>Datenschutz</t>
  </si>
  <si>
    <t>Cloud</t>
  </si>
  <si>
    <t xml:space="preserve">Als Client wird Soft- oder Hardware bezeichnet, die bestimmte Dienste von einem Server in Anspruch nehmen kann. Häufig steht der Begriff Client für einen Arbeitsplatzrechner, der in einem Netz auf Daten und Programme von Servern zugreift. [BSI] </t>
  </si>
  <si>
    <t>Client</t>
  </si>
  <si>
    <t>Ein Cyber-Angriff ist eine Einwirkung auf ein oder mehrere andere informationstechnische Systeme im oder durch den Cyber-Raum, die zum Ziel hat, deren IT-Sicherheit durch informationstechnische Mittel ganz oder teilweise zu beeinträchtigen. [BSI]</t>
  </si>
  <si>
    <t>Cyber-Angriff</t>
  </si>
  <si>
    <t>Siehe Datensicherung</t>
  </si>
  <si>
    <t>Backup</t>
  </si>
  <si>
    <t>Sind Vertraulichkeitsvereinbarungen geschlossen?</t>
  </si>
  <si>
    <t>Regelungen für Auftragsverarbeitung</t>
  </si>
  <si>
    <t>Wird sicherstellt, dass keine schützenswerten Daten von ausgesonderten Datenträgern oder Geräten gelesen bzw. rekonstruiert werden können?</t>
  </si>
  <si>
    <t>Ist eine Regelung in Kraft, die sicherstellt, dass keine schützenswerten Daten von ausgesonderten Datenträgern gelesen werden können?</t>
  </si>
  <si>
    <t>Ordnungsgemäße Entsorgung von schützenswerten Betriebsmitteln und Datenträgern</t>
  </si>
  <si>
    <t>Sind Mitarbeiter für den Umgang mit mobilen Datenträgern geschult und auf die entsprechenden Gefahren sensibilisiert?</t>
  </si>
  <si>
    <t>Ist sichergestellt, dass mobile Datenträger für den Transport nach aktuellem Stand der Technik verschlüsselt sind?</t>
  </si>
  <si>
    <t>Gibt es Richtlinien zum Umgang mit dienstlicher Hard- und Software?</t>
  </si>
  <si>
    <t>Sind Mitarbeiter für den Umgang mit mobilen Geräten geschult und auf die entsprechenden Gefahren sensibilisiert?</t>
  </si>
  <si>
    <t>Ist sichergestellt, dass die mobilen Geräte IT-sicherheitstechnisch ausreichend abgesichert sind?</t>
  </si>
  <si>
    <t>Sicherheit mobiler Systeme</t>
  </si>
  <si>
    <t>Wurde, falls Telearbeit in bestimmten Bereichen zugelassen ist, eine Richtlinie für Telearbeit erstellt?</t>
  </si>
  <si>
    <t>Werden Fernzugriffe restriktiv gehandhabt und protokolliert?</t>
  </si>
  <si>
    <t>Wird dem ISB eine den Anforderungen angemessene Fortbildung ermöglicht?</t>
  </si>
  <si>
    <t xml:space="preserve">b. </t>
  </si>
  <si>
    <t>Verfügt der ISB über eine angemessene Qualifikation?</t>
  </si>
  <si>
    <t>Personalwechsel</t>
  </si>
  <si>
    <t>Beschreibung Cluster 5: Ein klares Regelwerk zur Bewältigung drohender oder bereits eingetretener Notfälle.</t>
  </si>
  <si>
    <t>Beschreibung Cluster 4: Kontinuierliche Prozesse der Weiterentwicklung der technischen und organisatorischen Maßnahmen nach dem aktuellen Stand der Technik.</t>
  </si>
  <si>
    <t>Schutz der Kommunikation zwischen Leitebene, Steuerungsebene und Feldebene</t>
  </si>
  <si>
    <t>Werden für kritische Funktionen - soweit als möglich - Kabelverbindungen anstelle von Funkverbindungen verwendet?</t>
  </si>
  <si>
    <t xml:space="preserve">Sind kritische Verbindungen mit alternativen Kommunikationswegen redundant abgesichert? </t>
  </si>
  <si>
    <t>Vorbeugen von menschlichem Fehlverhalten und Sabotage</t>
  </si>
  <si>
    <t>Gibt es ein sicheres Konzept für die Nutzung von Fernzugriff via VPN und ist dieses dokumentiert?</t>
  </si>
  <si>
    <t>Absicherung Fernwartungszugriff</t>
  </si>
  <si>
    <t>Patchmanagement</t>
  </si>
  <si>
    <t>Sind die Sicherheitsgateways (z.B. Firewalls) zur Regelung und Überwachung des Netzwerkverkehrs an den Übergangspunkten zwischen den einzelnen Netzsegmenten und zum Internet auf Stand der Technik implementiert und sicher konfiguriert?</t>
  </si>
  <si>
    <t>Ist die Fernwartung im Regelfall erst nach Freischaltung durch eine autorisierte Person und nur während der durchzuführenden Tätigkeiten möglich?</t>
  </si>
  <si>
    <t>Ist sichergestellt, dass auf allen Systemen keine Default-Zugänge mit Standardpasswörtern oder festkodierten Passwörtern existieren?</t>
  </si>
  <si>
    <t>Beschreibung Cluster 2: Erstellung einer Übersicht des aktuell bestehenden informationstechnischen Gesamtverbundes (Prozesse, Systeme und Komponenten) und deren Verbindungen.</t>
  </si>
  <si>
    <t xml:space="preserve">Werden regelmäßig Notfallübungen in Bezug auf kritische Prozesse und Systeme durchgeführt? </t>
  </si>
  <si>
    <t>Ist die Auftragsverarbeitung vertragsmäßig und in Übereinstimmung mit der DSGVO geregelt?</t>
  </si>
  <si>
    <t>Ist definiert, welche Systeme als kritisch eingestuft werden?</t>
  </si>
  <si>
    <t>Sind Prozesse und Regelungen zur Fernwartung definiert und dokumentiert?</t>
  </si>
  <si>
    <t>5.2</t>
  </si>
  <si>
    <t>5.3</t>
  </si>
  <si>
    <t>6.3</t>
  </si>
  <si>
    <t>6.4</t>
  </si>
  <si>
    <t>6.5</t>
  </si>
  <si>
    <t>6.6</t>
  </si>
  <si>
    <t>6.7</t>
  </si>
  <si>
    <t>9.4</t>
  </si>
  <si>
    <t>12.4</t>
  </si>
  <si>
    <t xml:space="preserve">Manipulationsschutz </t>
  </si>
  <si>
    <t>Ist die Informationssicherheits-Leitlinie allen Mitarbeitern der Organisation bekannt?</t>
  </si>
  <si>
    <t>Lagerung der Backups</t>
  </si>
  <si>
    <t>Betriebs- und Organisationshandbuch (BOH)</t>
  </si>
  <si>
    <t>Backups</t>
  </si>
  <si>
    <t>Sicherer Betrieb von Server und Clients</t>
  </si>
  <si>
    <t>Sind die Netzzugänge und die Kommunikationskanäle so gut wie möglich abgesichert (Sicherheitssysteme, sichere Konfiguration usw.)?</t>
  </si>
  <si>
    <t>Werden generell alle Steuerungskomponenten gehärtet betrieben (z.B. Abschalten nicht benötigter Dienste, Ändern von Standardpasswörtern, falls möglich durch Vorab-Funktionstests gesichertes zeitnahes Einspielen von Patchen, Betrieb in eigenen Netzbereichen, geschützt mit Firewalls etc.)?</t>
  </si>
  <si>
    <t>Ist geregelt, wie und wann veraltete Systeme durch neue, IT-sicherheitstechnisch bessere Systeme abgelöst werden?</t>
  </si>
  <si>
    <t>Ist sichergestellt, dass die Konfiguration, die Pflege (z.B. die Anpassung der Regeln) und die Wartung (z.B. ein Update der Firmware) der Sicherheitsgateways zeitnah und sicher durch dafür qualifiziertes Personal durchgeführt wird?</t>
  </si>
  <si>
    <t>Datensicherungen (Backups) sollten sicher aufbewahrt werden.
Maßnahmen wie georedundante Aufbewahrung oder die Ablage in einem Datenschutz-Safe in einem anderen Brandabschnitt sollen bei physischer Zerstörung des Serverraums die Verfügbarkeit der Daten absichern.
Mindestmaßnahme ist die Lagerung in einem vom Serverraum getrennten Brandabschnitt.</t>
  </si>
  <si>
    <t>Werden die  Backup-Medien nur bei Sicherung und Rücksicherung mit dem Netzwerk bzw. Systemen verbunden?</t>
  </si>
  <si>
    <t>Liegt eine aktuelle Dokumentation über vergebene Zugangs- und Zugriffsrechte sowie Zugangsmittel vor?</t>
  </si>
  <si>
    <t>Physischer Netzplan (Verkabelungsplan)</t>
  </si>
  <si>
    <t>Werden Änderungen zeitnah in die Dokumentationen eingepflegt und die Aktualität der Dokumentationen regelmäßig überprüft?</t>
  </si>
  <si>
    <t>Sind Verfahren etabliert, mit denen sich der Verlust der Vertraulichkeit der Daten aufgrund Datenabfluss überprüfen lassen?</t>
  </si>
  <si>
    <t>Nachbereitung  eines Sicherheitsvorfall</t>
  </si>
  <si>
    <t>Wiederherstellung der Arbeitsfähigkeit nach einem Sicherheitsvorfall</t>
  </si>
  <si>
    <t>a</t>
  </si>
  <si>
    <t>Sind die maximalen Ausfallzeiten der Verwaltungsprozesse definiert und dokumentiert?</t>
  </si>
  <si>
    <t xml:space="preserve">
c.</t>
  </si>
  <si>
    <t>Wurde geprüft, dass der externe Dienstleister für die durchzuführenden Arbeiten über eine ausreichende Qualifikation verfügt (z.B. Nachweis über Zertifizierungen und Bescheinigungen) insbesondere auch bezüglich Informationssicherheitanforderungen?</t>
  </si>
  <si>
    <t>Informationssicherheits-Management aufbauen und -Leitlinie verabschieden</t>
  </si>
  <si>
    <t>Ist der Patch- und Update-Prozess geregelt?</t>
  </si>
  <si>
    <t>Ist ein sicherer Betrieb der Sicherheitsgateways sichergestellt (z.B. redundante Auslegung, automatische Updates der Erkennungssignaturen, schnelles Update der Firmware insbesondere bei Bekanntwerden von Schwachstellen)?</t>
  </si>
  <si>
    <t>Ist der Internetzugang für Steuerungssysteme und produktionsnahe Systeme deaktiviert?</t>
  </si>
  <si>
    <t>Wurden die zu informierenden Ansprechpartner für Informationssicherheitsvorfälle definiert?</t>
  </si>
  <si>
    <t>Wird die Dokumentation des Dienstleisters über das Schutzniveau regelmäßig überprüft?</t>
  </si>
  <si>
    <t>Ist ein klarer Geltungsbereich für die Informationssicherheits-Leitlinie festgelegt?</t>
  </si>
  <si>
    <t>1.3</t>
  </si>
  <si>
    <t>1.4</t>
  </si>
  <si>
    <t>1.5</t>
  </si>
  <si>
    <t>IT-Risikomanagement</t>
  </si>
  <si>
    <t>Werden regelmäßig angemessene Maßnahmen zur IT-Risikominimierung definiert, umgesetzt und die Wirksamkeit der Maßnahmen geprüft?</t>
  </si>
  <si>
    <t>4. Kontinuierliches Verbesserungs-Management</t>
  </si>
  <si>
    <t>Wird sichergestellt (regelmäßig geprüft), dass bei Ausfall der primären Anbindungen die redundanten Anbindungen funktionieren und nach Fehlerbehebung wieder automatisch zurückgeschaltet wird?</t>
  </si>
  <si>
    <t xml:space="preserve">Entgegen den Empfehlungen der Hersteller werden manchmal Steuerungskomponenten wie z.B. speicherprogrammierbare Steuerungen (SPS) , IoT-Systeme o.a. direkt mit dem Internet verbunden. Aufgrund des meist unzureichenden Sicherheitsniveaus stellen sie damit ein Einfallstor für Hacker dar und sind über Suchmaschinen ("Google Hacking", shodan.io, etc.) als solche leicht aufzufinden. </t>
  </si>
  <si>
    <t>Wird regelmäßig geprüft, dass keinerlei ungeschützte und ungewollte Verbindungen mit dem Internet vorhanden sind?</t>
  </si>
  <si>
    <t>Gibt es ein Verfahren, um ggfs. den Systemzustand vor dem Patch wiederherstellen zu können?</t>
  </si>
  <si>
    <t>Umgang mit nicht patchbaren Systemen oder durch Supportende nicht mehr unterstützten Systemen</t>
  </si>
  <si>
    <t>Sind kritische IT-Netzbereiche soweit möglich physikalisch vom restlichen Netz getrennt?</t>
  </si>
  <si>
    <t>Ist eine angemessene IT-Netzwerk-Segmentierung in unterschiedliche Schutzzonen umgesetzt?</t>
  </si>
  <si>
    <t>Falls die empfohlene physikalische Trennung nicht möglich sein sollte, sind dann die kritischen IT-Netzbereiche logisch getrennt und die Kommunikation zwischen Netzbereichen unterschiedlicher Kritikalität gezielt gesteuert?</t>
  </si>
  <si>
    <t xml:space="preserve">
b.</t>
  </si>
  <si>
    <t>Ist das Regelwerk auf den Sicherheitsgateways nach dem Minimalprinzip konfiguriert (u.a. nur erforderliche Quell- / Zieladressen, Ports, Anwendungen), dokumentiert und wird dies regelmäßig überprüft?</t>
  </si>
  <si>
    <t>7.4</t>
  </si>
  <si>
    <t>7.5</t>
  </si>
  <si>
    <t>7.6</t>
  </si>
  <si>
    <t>Ist die Ausführung von Makros und OLE-Objekten in Microsoft Office auf allen IT-Systemen deaktiviert bzw. ist nur die Ausführung digital signierter Makros mit geprüft vertrauenswürdiger Digitaler Signatur zugelassen?</t>
  </si>
  <si>
    <t>Werden Backups physisch sicher gelagert, d.h. derart, dass diese nicht durch Feuer, Wassereinbruch, Sabotage, etc. zerstört werden können?</t>
  </si>
  <si>
    <t>Existiert ein Rollen- und Berechtigungskonzept nach dem Minimalprinzip, welches die Zugriffsberechtigungen, Systeme und Daten regelt?</t>
  </si>
  <si>
    <t>Werden die Zugangsberechtigten auf den korrekten Umgang mit Zugangsmitteln (z.B. Accounts, Smartcards) hingewiesen?</t>
  </si>
  <si>
    <t>In einem Rollen- und Berechtigungskonzept werden Zugriffsregeln für einzelne Benutzer oder Benutzergruppen auf Daten oder ein IT-System festgelegt. In einem Berechtigungskonzept müssen Rollen (Einzelbenutzer oder Benutzergruppen) definiert werden, denen Berechtigungen erteilt oder entzogen werden können. Über Zugriffsrechte wird geregelt, welcher Benutzer im Rahmen seiner Funktion bevollmächtigt wird, IT-Anwendungen oder Daten zu nutzen. Sind die vergebenen Rollen nicht oder nur unzureichend definiert, kann es dazu führen, dass Benutzer Zugriff auf IT-Systeme und Daten erhalten, zu denen sie keine Berechtigung benötigen oder besitzen dürfen. 
Hinweis: 
Vollzugriff sollte ausschließlich für administrative Zwecke erteilt werden.</t>
  </si>
  <si>
    <t>Kontrollierter Einsatz von
Administrations-Accounts</t>
  </si>
  <si>
    <t>Werden Standardpasswörter (auch für externe Firmen-Wartungszugänge) bei der ersten Nutzung geändert?</t>
  </si>
  <si>
    <t>Passwortsicherheit</t>
  </si>
  <si>
    <t>Wird die Kommunikation im WLAN nach aktuellem Stand der Technik verschlüsselt?</t>
  </si>
  <si>
    <t>Werden bei den gesammelten Protokolldaten die Anforderungen des Datenschutzes erfüllt und ist der Betriebsrat bzw. die Personalvertretung mit eingebunden?</t>
  </si>
  <si>
    <t>Beim Personalwechsel ist zu gewährleisten, dass Prozesse definiert, dokumentiert und allen Mitarbeitern bekannt sind (Neueinstellungen, interne Wechsel, ausscheidende Mitarbeiter).
Hinweise:
- Schlüsselverwaltung (alle Zugangsmittel) und IT-Ausstattung
- Vergabe und Entzug von Berechtigungen auf IT-Systemen und Daten
- Zertifikate / PKI
- Belehrung / Einweisung in relevante Regelungen der Informationssicherheit
Nach dem Ausscheiden eines Benutzers bzw. einem Rollenwechsel muss sichergestellt werden, dass alle Berechtigungen unmittelbar entzogen werden.</t>
  </si>
  <si>
    <t>9. Bauliche / physische Sicherheit</t>
  </si>
  <si>
    <t>Sind die IT-Systeme ausreichend gegen physische Manipulationen gesichert?</t>
  </si>
  <si>
    <t>Erfolgt eine automatische Bildschirmsperre nach einem angemessenen Inaktivitätszeitraum?</t>
  </si>
  <si>
    <t>Festlegung und Dokumentation der Abläufe bei Informations-sicherheitsvorfällen</t>
  </si>
  <si>
    <t>Ist geregelt, wie bei einen Verdacht auf einen Informationssicherheitsvorfall weiter vorgegangen wird (zu informierende Personen, insbesondere den ISB, wer macht die weiteren Analysen)?</t>
  </si>
  <si>
    <t>Sind Verfahren etabliert, wie Ausmaß und Tragweite eines Informationssicherheitsvorfalls ermittelt werden?</t>
  </si>
  <si>
    <t>Feststellung von Ausmaß und Tragweite des Informations-sicherheitsvorfalls</t>
  </si>
  <si>
    <t>Verfahren für den Übergang zum IT-Notfallmanagement</t>
  </si>
  <si>
    <t>Ist geklärt, wo im Fall eines Informationssicherheitsvorfalls, der die eigenen Kapazitäten übersteigt, extern Hilfe angefordert werden kann?</t>
  </si>
  <si>
    <t>Mehrere Informationskanäle wie z. B. Warn- und Informationsdienste oder Newsletter sollten genutzt werden, um aktuelle Informationen zu Sicherheitslücken zu erhalten.
Dies betrifft z. B. 
- BIOS- und Firmware-Updates für Firewalls, Router, Drucker, Peripherie, IoT, etc.
- Updates und Patches für Betriebssysteme und Treiber
- Updates für Programme</t>
  </si>
  <si>
    <t>Neben dem reinen Beziehen von Informationen aus externen Quellen können mit zuständigen Behörden wie dem BSI (für eine Organisation, die unter die KRITIS-Verordnung fällt) oder dem LSI (Beratung-Kritis@lsi.bayern.de, Tel. 0911 / 21549-525) oder in Arbeitskreisen und Gremien mit Kollegen Informationen sowohl über Sicherheitsvorfälle als auch über Lösungen ausgetauscht werden.</t>
  </si>
  <si>
    <t>Wenn für die Erbringung der kritischen Dienstleistungen wesentliche Bereiche, Prozesse oder Systeme an externe Dienstleister ausgelagert werden sollen, muss eine Absenkung des Informationssicherheitsniveaus vermieden werden. 
Dafür muss sichergestellt werden, dass der Dienstleister zur Einhaltung des Informationssicherheitsniveaus geeignete organisatorische und technische Maßnahmen trifft.</t>
  </si>
  <si>
    <t>Ist sichergestellt, dass das Informationssicherheitsniveau durch das Auslagern von Bereichen, Prozessen oder Systemen an externe Dienstleister nicht vermindert wird?</t>
  </si>
  <si>
    <t>Planungs- und Beschaffungsprozess</t>
  </si>
  <si>
    <t>Werden bei Planungs- und Beschaffungsprozessen die Anforderungen der Informationssicherheit berücksichtigt?</t>
  </si>
  <si>
    <t>Wird geprüft, ob vom Hersteller Informationen zur Informationssicherheit des Systems zur Verfügung gestellt werden?</t>
  </si>
  <si>
    <t>Werden mögliche physikalische Störeinflüsse und Gefahren überprüft?</t>
  </si>
  <si>
    <t>Existiert eine Richtlinie bezüglich Informationssicherheit für den Beschaffungsprozess?</t>
  </si>
  <si>
    <t>Wird für die Konfiguration und Einstellung der Funk-Systeme auf dafür qualifiziertes Fachpersonal zurückgegriffen?</t>
  </si>
  <si>
    <t>Werden die Übertragungsanlagen vor Manipulation geschützt?</t>
  </si>
  <si>
    <t>Findet eine verschlüsselte Datenübertragung bei Nutzung der Funkverbindung statt?</t>
  </si>
  <si>
    <t>Existiert eine Fallback-Lösung bei Ausfall der Funkverbindung?</t>
  </si>
  <si>
    <t>Einsatz von Funknetzen</t>
  </si>
  <si>
    <t>7.7</t>
  </si>
  <si>
    <t>11. Überprüfung im laufenden Betrieb</t>
  </si>
  <si>
    <t>Härten</t>
  </si>
  <si>
    <t>Rollback-Strategie</t>
  </si>
  <si>
    <t>Admin-Notfall-Account</t>
  </si>
  <si>
    <t>Ist das WLAN, das in den jeweiligen Sicherheitskontext des zugehörigen Netzwerks eingebunden ist, von allen anderen Netzen physikalisch getrennt?</t>
  </si>
  <si>
    <t>Findet eine automatische Überwachung von Systemzuständen und -konfigurationen statt?</t>
  </si>
  <si>
    <t>Kritischer Prozess</t>
  </si>
  <si>
    <t>Werden ausgeschiedene Mitarbeiter zeitnah gesperrt?</t>
  </si>
  <si>
    <t>Eine Rollback-Strategie ist ein wohl definierter Prozess, über den ein vorher geänderter Zustand wieder vollständig in seine Ausgangslage zurückgesetzt werden kann. [LSI]</t>
  </si>
  <si>
    <t xml:space="preserve">In der Computertechnik versteht man unter "Härten" die Sicherheit eines Systems zu erhöhen, indem gewährleistet wird, dass auf dem System nur die Software bzw. solche Dienste installiert sind, welche für den sicheren Betrieb des Systems notwendig sind. Nicht zwingend benötigte Softwareanwendungen sind zu deinstallieren (Minimalprinzip) und nicht benötigte Zugangskennungen zu deaktivieren. Durch Härtungsmaßnahmen sollen generell die Zugriffsmöglichkeiten für Angreifer reduziert werden. [LSI] </t>
  </si>
  <si>
    <t xml:space="preserve">Existieren Richtlinien mit Anforderungen an den externen Partner für den sicheren Umgang beim Datenaustausch? </t>
  </si>
  <si>
    <t>Existiert ein geregeltes Verfahren für die Vergabe sowie den Entzug von erforderlichen Zugangs- und Zugriffsrechten bei Wechsel der Aufgabenbereiche bzw. Ausscheiden aus der Organisation? (z.B. Laufzettel)</t>
  </si>
  <si>
    <t xml:space="preserve">A </t>
  </si>
  <si>
    <t>B</t>
  </si>
  <si>
    <t>Begriff</t>
  </si>
  <si>
    <t>Erläuterung</t>
  </si>
  <si>
    <t>C</t>
  </si>
  <si>
    <t>D</t>
  </si>
  <si>
    <t>I</t>
  </si>
  <si>
    <t>M</t>
  </si>
  <si>
    <t>O</t>
  </si>
  <si>
    <t>S</t>
  </si>
  <si>
    <t>V</t>
  </si>
  <si>
    <t>Split-Tunneling</t>
  </si>
  <si>
    <t>Endpoint-Protection</t>
  </si>
  <si>
    <t>Bemerkung</t>
  </si>
  <si>
    <t>Beschreibt die Informationssicherheits-Leitlinie den Stellenwert der Informationssicherheit?</t>
  </si>
  <si>
    <t>Erfolgt bei der Löschung sensibler Daten eine dazugehörige Protokollierung?</t>
  </si>
  <si>
    <t>Werden  relevante Informationen aus vetrauenswürdigen Quellen bezogen und sind die Informationswege zur schnellen zielgerichteten Weiterverteilung an die verantwortlichen Personen etabliert?</t>
  </si>
  <si>
    <t>Kontrollierter Einsatz von Administrations-Accounts</t>
  </si>
  <si>
    <t xml:space="preserve">Störungen in der Kommunikation zwischen den Komponenten der Leitebene, Steuerungsebene und Feldebene können die korrekte Übergabe von Mess- und Steuerdaten beeinträchtigen (Ursache dafür kann z.B. ein Abbruch von Verbindungen aufgrund technischer Störungen oder aufgrund von Angriffen sein.). </t>
  </si>
  <si>
    <t xml:space="preserve">Nach einem erkannten Informationssicherheitsvorfall muss das Ausmaß und die Tragweite bezüglich Vertraulichkeit, Integrität und Verfügbarkeit der Daten festgestellt werden. </t>
  </si>
  <si>
    <t>Bei einer Datensicherung werden zum Schutz vor Datenverlust Sicherungskopien von vorhandenen Datenbeständen erstellt. Eine Datensicherung umfasst alle technischen und organisatorischen Maßnahmen zur Sicherstellung der Verfügbarkeit, Integrität und Konsistenz der Systeme einschließlich der auf diesen Systemen gespeicherten und für Verarbeitungszwecke genutzten Daten, Programme und Prozeduren.
Ordnungsgemäße Datensicherung bedeutet, dass die getroffenen Maßnahmen in Abhängigkeit von der Datensensitivität eine sofortige oder kurzfristige Wiederherstellung des Zustandes von Systemen, Daten, Programmen oder Prozeduren nach erkannter Beeinträchtigung der Verfügbarkeit, Integrität oder Konsistenz aufgrund eines schadenswirkenden Ereignisses ermöglichen. Die Maßnahmen umfassen dabei mindestens die Herstellung und Erprobung der Rekonstruktionsfähigkeit von Kopien der Software, Daten und Prozeduren in definierten Zyklen und Generationen. [BSI]</t>
  </si>
  <si>
    <t>Auslagerung von Geschäftsprozessen oder Dienstleistungen beliebiger Art an einen oder mehreren externen Dienstleister. [LSI]</t>
  </si>
  <si>
    <t>Sind Informationsdienste für Besucher abgegrenzt?</t>
  </si>
  <si>
    <t>Wurden Richtlinien zur Aufrechterhaltung der eigenen Informationssicherheit im Umgang mit Lieferanten, Dienstleistern und Dritten erstellt, intern bekanntgegeben und ist dies dokumentiert?</t>
  </si>
  <si>
    <t>Infrastruktur bezeichnet die für die Informationsverarbeitung und die IT genutzten Gebäude, Räume, Energieversorgung, Klimatisierung und die Verkabelung. Die IT-Systeme und Netzkoppelelemente gehören nicht dazu. [BSI]</t>
  </si>
  <si>
    <t>Insellösung</t>
  </si>
  <si>
    <t>Inhalt</t>
  </si>
  <si>
    <t>Makro</t>
  </si>
  <si>
    <t>Ist für den ISB ein Vertreter ernannt bzw. eine Vertretungsregelung vereinbart?</t>
  </si>
  <si>
    <t>Existiert im Falle eines externen ISB ein interner Ansprechpartner?</t>
  </si>
  <si>
    <t>Wird der Datenschutzbeauftragte in Informationssicherheitsprozesse eingebunden und umgekehrt?</t>
  </si>
  <si>
    <t>Müssen Standardpasswörter bei der ersten Anmeldung geändert werden?</t>
  </si>
  <si>
    <t>Werden Log-Dateien kritischer Systeme in ausreichendem Umfang erstellt?</t>
  </si>
  <si>
    <t>Werden die Log-Dateien sicher abgelegt?</t>
  </si>
  <si>
    <t xml:space="preserve">Werden die Log-Dateien regelmäßig auf ungewöhnliche Aktivitäten geprüft und gegebenenfalls Warnmeldungen generiert und versendet? </t>
  </si>
  <si>
    <t>Sicherheit von mobilen Datenträgern</t>
  </si>
  <si>
    <t>Gibt es eine Richtlinie zum ordnungsgemäßen Umgang mit mobilen Datenträgern sowie entsprechende Meldewege bei Verlust oder Diebstahl?</t>
  </si>
  <si>
    <t>Ist sichergestellt, dass geeignete Maßnahmen zur Schulung und Sensibilisierung der Organisationsleitung und der Beschäftigten regelmäßig eingeplant sind und umgesetzt werden?</t>
  </si>
  <si>
    <t xml:space="preserve">Werden die aus dem Internet erreichbaren Systeme von außen regelmäßig und anlassbezogen auf Sicherheitslücken und vorhandene Schwachstellen geprüft? </t>
  </si>
  <si>
    <t xml:space="preserve">Alle Mitarbeiter (auch externe Dienstleister) müssen über die notwendigen fachlichen Qualifikationen, die Möglichkeiten zur Fortbildung, aber auch über ausreichende Ressourcen verfügen, um die ihnen übertragenen Aufgaben zuverlässig und sorgfältig erledigen zu können. Die Qualifizierungsmaßnahmen müssen nachhaltig und zielgerichtet sein, gleiches gilt auch für Sensibilisierungsmaßnahmen. </t>
  </si>
  <si>
    <t>Stehen allen Mitarbeitern genügend Ressourcen für die ihnen übertragenen Aufgaben zur Verfügung?</t>
  </si>
  <si>
    <t>Verfügen alle Mitarbeiter bzw. externe Dienstleister über die für ihre Aufgaben notwendigen Qualifikationen?</t>
  </si>
  <si>
    <t>Werden alle Mitarbeiter regelmäßig geschult und passend zu den sich weiterentwickelnden Aufgaben / Herausforderungen fortgebildet?</t>
  </si>
  <si>
    <t>Hierbei handelt es sich um grundlegende Server, die zentrale Dienste in einem Rechnernetzwerk anbieten, wie z.B. die Authentifizierung von Computern und Benutzern. [LSI]</t>
  </si>
  <si>
    <t>Hierbei handelt es sich um unterschiedliche Versionen des Internetprotokolls. Die Version 6 des IP-Protokolls entstand unter anderem durch die weltweite Verknappung an IPv4 Adressen. Bei IPv6 ist eine weitaus höhere Anzahl an  Adressen möglich. Bei Verwendung von IPv6 ist insbesondere auch auf angemessene Informationssicherheit zu achten, z.B. notwendige Anpassungen der Netzwerkinfrastruktur und der Firewall-Regeln. [LSI]</t>
  </si>
  <si>
    <t>Ist eine Kette von Befehlen in einem Anwendungsprogramm. Es bündelt mehrere kleine Instruktionen in einem Befehl und lässt diese gemeinsam ablaufen. Makros dienen zur Automation von Funktionen. [LSI]</t>
  </si>
  <si>
    <t>Ein Zugriff auf Ressourcen sollte nur nach dem Minimalprinzip erfolgen. Dabei werden einem Nutzer nur die Ressourcen zur Verfügung gestellt, die er tatsächlich zur Erledigung seiner Arbeit benötigt und nicht mehr. Gleiches gilt auch für Firewall-Regeln: nur unbedingt notwendiger Datenverkehr zwischen Schutzzonen ist erlaubt. Zu großzügige Freigaben, wie z.B. ganze IP-Adressbereiche anstatt der tatsächlich benötigten IP-Adressen, sind zu vermeiden. Leitsatz: "So wenig wie möglich, so viel wie tatsächlich nötig." [LSI]</t>
  </si>
  <si>
    <t>Sind nach Art. 32 Datenschutz-Grundverordnung (DSGVO) vorgeschriebene Maßnahmen, um die Sicherheit der Verarbeitung personenbezogener Daten zu gewährleisten. [DSGVO]</t>
  </si>
  <si>
    <t>Telefonieren (IP-Telefonie) über IP-basierte Netze, wie z. B. LAN oder Internet. [LSI]</t>
  </si>
  <si>
    <t>Information</t>
  </si>
  <si>
    <t>Disclaimer</t>
  </si>
  <si>
    <t>Festlegung und Dokumentation der Abläufe bei Informationssicherheitsvorfällen</t>
  </si>
  <si>
    <t>Feststellung von Ausmaß und Tragweite des Informationssicherheitsvorfalls</t>
  </si>
  <si>
    <t>Anlassbezogene Prüfung der Bedrohungs- und Gefährdungslage</t>
  </si>
  <si>
    <t>Wurde für eine Notfalladministration ein lokaler,  gesichert verwalteter und an sicherer Stelle hinterlegter Admin-Notfall-Account* eingerichtet?</t>
  </si>
  <si>
    <t>Werden externe Partner ausreichend auf die einzuhaltenden Informationssicherheitsaspekte hingewiesen und findet dementsprechend eine Schulung und Sensibilisierung des Personals des externen Partners statt?</t>
  </si>
  <si>
    <t>Gibt es Richtlinien für den Umgang der Mitarbeiter mit technischen Systemen (z. B. Handhabung von Wechseldatenträgern), zum Kommunikationsverhalten bei E-Mail und in sozialen Netzwerken, Passwort-Richtlinien, Installation von Software, etc.?</t>
  </si>
  <si>
    <t>P</t>
  </si>
  <si>
    <t>Personal Firewall</t>
  </si>
  <si>
    <t>Wird regelmäßig geprüft, wie lange die eingesetzte Funktechnik bzw. die Frequenzbänder noch genutzt werden können?</t>
  </si>
  <si>
    <t>Sind diese Handlungsanweisungen und Verantwortlichkeiten den Mitarbeitern bekannt gemacht?</t>
  </si>
  <si>
    <t>Werden die Verantwortlichen und der ISB bei der Planung von Projekten rechtzeitig und im notwendigen Umfang eingebunden?</t>
  </si>
  <si>
    <t>Arbeiten der ISB, der Datenschutzbeauftragte, der technische Leiter und der Verantwortliche der IT sowie die Organisationsleitung vertrauensvoll zusammen?</t>
  </si>
  <si>
    <t>5. IT-Notfallmanagement und Übungen</t>
  </si>
  <si>
    <t>Um gegebenenfalls IT-Notfallmanagementpläne zum geeigneten Zeitpunkt in Kraft zu setzen, muss eine geeignete Einstufung des Informationssicherheitsvorfalls und vorab eine Priorisierung der bei einem Informationssicherheitsvorfall einzuleitenden Maßnahmen erfolgen.</t>
  </si>
  <si>
    <t>Sind relevante Personen mit ihren Kontaktdaten im Notfallplan erfasst?</t>
  </si>
  <si>
    <t>Wurden technische bzw. organisatorische Maßnahmen (Erstellung eines Notfallplans) ergriffen und erprobt, um die Systeme innerhalb der maximalen Ausfallzeit wieder verfügbar zu machen?</t>
  </si>
  <si>
    <t>Vor der Vergabe von Zutrittsberechtigungen für Personen sind die schutzbedürftigen Räume eines Gebäudes zu bestimmen. Der Schutzbedarf eines Raumes leitet sich ab aus dem Schutzbedarf der im jeweiligen Raum verarbeiteten Informationen, der dort vorhandenen bzw. gelagerten IT-Systeme und Datenträger. Anschließend ist festzulegen, welche Person zur Ausübung der wahrgenommenen Funktion welche Zutrittsrechte benötigt. Auf eine möglichst restriktive Vergabe der Zutrittsrechte sollte geachtet werden (Minimalprinzip). Die Zutrittsrechte sind über geeignete Sicherungsmaßnahmen, wie z.B. Schließsysteme, sicherzustellen.
Nur autorisiertem Personal darf der Zutritt zu zentralen wichtigen Infrastrukturen (z.B. Leitwarte, Serverraum) möglich sein. Es muss ein entsprechender (elektronischer) Zutrittsschutz, mit Protokollierung, eingerichtet werden. Falls möglich, soll der Zutrittsschutz aus mindestens zwei Faktoren bestehen ("Besitz" z.B. elektronische Schlüsselkarte und "Wissen" z.B. Zugangscode). Es ist gegebenenfalls sicherzustellen, dass der elektronische Zugangschutz gegen Stromausfall über eine Notstromversorgung, z.B. USV*, abgesichert ist.
Hinweis:
Serverraum und Serverschränke müssen mit getrennten Schließanlagen verschlossen werden, damit Unberechtigte (wie z.B. Hausmeister) keine Zugriffsmöglichkeiten in die Serverschränke haben.</t>
  </si>
  <si>
    <t xml:space="preserve">Sind gute Rahmenbedingungen für qualifizierte Mitarbeiter und Administratoren geschaffen? </t>
  </si>
  <si>
    <t>Hat die Organisationsleitung einen Verantwortlichen für die Umsetzung des von der  Leitungsebene zu initiierenden ISMS schriftlich ernannt und diesem seine Verantwortlichkeiten zugewiesen?  Diese Aufgabe kann einem bereits ernannten Informationssicherheitsbeauftragten übertragen werden.</t>
  </si>
  <si>
    <t>Wird den Mitarbeitern in der / den Leitstelle(n) ein separater, an ein geeignetes Nicht-Prozessleittechnik-Netz angeschlossener, PC für weitere Aufgaben z.B. für Office und Email beigestellt?</t>
  </si>
  <si>
    <t>Abschottung des Prozessleittechnik-Netzes: Leitebene (SCADA), Steuerungsebene (SPS), Feldebene</t>
  </si>
  <si>
    <t>Informationssicherheits- und Konfigurationsmanagement im Prozessleittechnik-Netz</t>
  </si>
  <si>
    <t>Wurden für das Sicherheits- und Konfigurationsmanagement für die Systeme im Prozessleittechnik-Netz klare Vorgaben definiert und dokumentiert?</t>
  </si>
  <si>
    <t>Werden veraltete, nicht patchbare Systeme bzw. Systeme, welche aus technischen Gründen nicht mehr geupdatet werden können, als Insellösungen* betrieben oder durch den Betrieb einer vorgeschalteten Firewall geschützt?</t>
  </si>
  <si>
    <t>Wird sichergestellt, dass die eingesetzte Software aus vertrauenswürdigen Quellen stammt?</t>
  </si>
  <si>
    <t>Wird die Komplexität eines Passwortes in der Passwortrichtlinie angemessen definiert?</t>
  </si>
  <si>
    <t>Existiert ein abgestimmtes Vorgehensmodell für die sichere Programmierung (ggf. beim Dienstleister)?</t>
  </si>
  <si>
    <t>Wird Informationssicherheit in allen Aspekten der Programmierung berücksichtigt?</t>
  </si>
  <si>
    <t>Proxy</t>
  </si>
  <si>
    <t>Ein Proxy bzw. Proxyserver nimmt Anfragen eines Senders entgegen und leitet diese stellvertretend an den ursprünglichen Empfänger weiter. Er dient so z.B. als sichere Brücke aus einem lokalen Firmennetz in das Internet (Web Proxy). Der Proxyserver nimmt dabei die Anfragen der Clients im lokalen Netz an und leitet diese unter seinem Namen an die Zielserver im Internet weiter. Der eigentliche Sender der Anfrage (Client) bleibt somit dem Zielserver verborgen. [LSI]</t>
  </si>
  <si>
    <t>Als Cloud bzw. Cloud Computing bezeichnet man z.B. Rechendienstleistung, Speicherplatz, IT-Infrastruktur, Software, etc. die über dedizierte IT-Infrastruktur zur Verfügung gestellt und teilweise über das Internet angeboten wird. Dabei werden folgende Dienstleistungen unterschieden:
- IaaS (Infrastructure as a Service)
- PaaS (Platform as a Service)
- SaaS (Software as a Service)
- FaaS (Function as a Service)
Weitere Unterschiede finden sich auch im Hinblick auf das zur Verfügung stellen der bereits erwähnten Dienstleitungen. So lassen sich Cloudlösungen unter anderem in "Public" oder "Private Cloud" abgrenzen. Dabei werden Clouddienstleistungen entweder für die Öffentlichkeit (Public Cloud) oder auch exklusiv für ein Unternehmen (Private Cloud) angeboten. Die "Private Cloud" kann sowohl auf firmeneigenen Rechnern als auch durch Dritte gehostet werden. [LSI]</t>
  </si>
  <si>
    <t>Die Datenschutz-Grundverordnung (DSGVO) enthält EU-weite Vorschriften zum Schutz natürlicher Personen bei der Verarbeitung personenbezogener Daten und zum freien Verkehr solcher Daten. Sie schützt die Grundrechte und Grundfreiheiten natürlicher Personen und insbesondere deren Recht auf Schutz personenbezogener Daten. [Art. 1 DSGVO]</t>
  </si>
  <si>
    <t>Eine Endpoint-Protection ist eine spezielle Software für IT-Endgeräte (wie z.B. Laptops, Smartphones, usw.), die neben Schadcode auch vor Manipulation, Datendiebstahl etc. schützt. Die Schutz-Funktionen dieser Software können bedarfsgerecht konfiguriert werden. So ist es z.B. möglich, ein Speichern von bestimmten Dateien auf dem Endgerät zu verbieten oder einen Angriff mittels Verschlüsselungstrojaner frühzeitig zu erkennen und zu verhindern. [LSI]</t>
  </si>
  <si>
    <t>Existiert ein physischer Netzplan*, der unter anderem alle verwendeten Funk-Systeme enthält?</t>
  </si>
  <si>
    <t>Der physische Netzplan ist ein Netzplan, der die Verbindungen der Komponenten (inkl. der Redundanzen) der IT-Infrastruktur als detaillierte graphische Übersicht darstellt:
- Kabelverbindungen (Ethernet, Modbus, PROFINET, etc.),
- Funkverbindungen (GSM, LTE, WLAN, etc.),
- Außenanbindungen (Internetanbindung, Anbindung der Außenstellen, permanente Verbindungen zu Dienstleistern). [LSI]</t>
  </si>
  <si>
    <t>IT-Netzstrukturplan</t>
  </si>
  <si>
    <t>Der IT-Netzstrukturplan für die Organisation (mit den angebundenen Standorte) soll dokumentiert sein und aktuell gehalten werden.
Der Netzstrukturplan sollte: 
   -einen Überblick schaffen,  
   -alle maßgeblichen Systeme/Komponenten/Anwendungen-Applikationen darstellen, 
   -ein passendes Abstraktionsniveau aufweisen, 
   -die Relevanz einzelner Systeme/Komponenten/Anwendungen-Applikationen ersichtlich machen, 
   -funktionale Bezeichnungen und Legenden zum Verständnis enthalten,
   -ähnliche Objekte sinnvoll gruppieren, damit der Netzstrukturplan übersichtlich bleibt,
   -folgende Schnittstellen darstellen:
                -die Kommunikationsschnittstellen nach außen/zu externen Netzen aufzeigen, 
                -dauerhaft freigeschaltete Wartungsschnittstellen aufzeigen, 
                -eine ggf. existierende Aufteilung in Standorte wiedergeben,
                -die IT-Anbindung verschiedener Standorte zueinander aufzeigen,
                -ausgelagerte Dienstleistungen (z.B. Cloud) darstellen. [LSI]</t>
  </si>
  <si>
    <t>Als "Personal Firewall" wird eine Firewall in Form einer installierten Software auf einem Computer bezeichnet, die die Kommunikation mit anderen Netzwerk-Teilnehmern regelt. Dadurch kann das Computersystem vor unerwünschten Zugriffen und Datenverkehr geschützt werden. [LSI]</t>
  </si>
  <si>
    <t>Vermittelt die Organisationsleitung die Informationssicherheitsziele glaubhaft nach innen und außen und verantwortet die Umsetzung der Informationssicherheitsziele?</t>
  </si>
  <si>
    <t>Bekennt sich die Organisationsleitung zur Gesamtverantwortung für die Informationssicherheit, den Informationssicherheits-Management-Prozess und zur kontinuierlichen Weiterentwicklung der Informationssicherheit?</t>
  </si>
  <si>
    <t>Informationssicherheitsziele</t>
  </si>
  <si>
    <t>Informationssicherheits-Leitlinie</t>
  </si>
  <si>
    <t>Informationssicherheits-Management (ISM)</t>
  </si>
  <si>
    <t>Bei Split-Tunneling wird nicht sämtlicher Datenverkehr über den aufgebauten VPN-Tunnel transportiert, sondern ein Teil (je nach Konfiguration) direkt an das Ziel übertragen, z.B. könnte Datenverkehr in das Organisationsnetzwerk über den VPN-Tunnel transportiert und der Zugriff auf Webseiten im Internet außerhalb des VPN-Tunnels laufen. Mit dieser Methode lässt sich zwar der Netzwerkverkehr am VPN-Gateway verringern, ist aber mit dem Risiko des Schadcodeeintrags aus dem Internet über das Endgerät verbunden. Deshalb raten wir von Split-Tunneling ab und empfehlen sämtlichen Verkehr zum Sicherheits-Gateway, d.h. über den VPN-Tunnel, zu terminieren. [LSI]</t>
  </si>
  <si>
    <t>Als USV wird eine "unterbrechungsfreie Stromversorgung" bezeichnet. Mit USV-Geräten können Risiken, wie Stromausfall, Überspannung, Unterspannung, etc. reduziert werden. Somit kann die Stromversorgung temporär aufrechterhalten werden. Als Schutz vor längerfristigen Stromausfällen (größer als die Vorhaltezeit der USV) sollte auf Notstromaggregate zurückgegriffen werden können. [LSI]</t>
  </si>
  <si>
    <t xml:space="preserve">Der ISB muss sowohl durch die Organisationsleitung sowie durch die Mitarbeiter ausreichend unterstützt werden. Dazu gehört, dass der ISB so früh wie möglich in alle informationssicherheitsrelevanten Themengebiete eingebunden wird. Maßnahmen, die dem Datenschutz* dienen, sollen mit dem Datenschutzbeauftragten abgesprochen werden. </t>
  </si>
  <si>
    <t>Datensicherungen* (Backups*) sollen nicht über reguläre Zugriffswege im IT-Netzwerk der Organisation erreichbar sein. Damit soll Schadsoftware von der Sicherung ferngehalten werden. Nach der Datensicherung soll das Backup-Medium vom Netzwerk getrennt werden. Ist dies technisch nicht oder nicht sicher umzusetzen, müssen zusätzlich regelmäßig Offline-Backups durchgeführt werden.</t>
  </si>
  <si>
    <t>Virenschutz bzw. Endpoint-Protection*</t>
  </si>
  <si>
    <t xml:space="preserve">In regelmäßigen Abständen sollen in Bezug auf kritische Prozesse* und Systeme ausgerichtete IT-Notfallübungen durchgeführt werden (z.B. Test, ob im Bedarfsfall USV* und Notstromaggregat anspringen und auch wieder zurückschalten). </t>
  </si>
  <si>
    <t>Vorbeugende Maßnahmen* gegen Schadprogramme</t>
  </si>
  <si>
    <t>Um die kritischen Prozesse im Prozessleittechnik-Netz abzusichern, müssen Vorgaben zum Sicherheits- und Konfigurationsmanagement klar definiert werden: z.B. durch Rollback-Strategien*, Sicherheitsvorgaben, Kontrollprozeduren, Vieraugenprinzip - falls möglich Vorabtest an einem Testsystem.
Es sollte sichergestellt sein, dass Software nur von dafür autorisierten Personen installiert werden kann und dass Konfigurationsänderungen nur durch dafür autorisierte Personen durchgeführt werden können. Durchgeführte Änderungen sind zu dokumentieren.</t>
  </si>
  <si>
    <t>Sind die logischen Zusammenhänge als IT-Netzstrukturplan* dokumentiert (u.a. IP-Adressen, VLANs*, Firewall-Schutzzonen etc.)?</t>
  </si>
  <si>
    <t>Ist geregelt und dokumentiert, wie nicht mehr benötigte Systeme identifiziert werden und wie mit diesen umgegangen wird?</t>
  </si>
  <si>
    <t>Sind alle angebundenen Außenstellen erfasst und dokumentiert?</t>
  </si>
  <si>
    <t>Sichere Programmierung</t>
  </si>
  <si>
    <t>Ist sichergestellt, dass die Aufgaben eines Mitarbeiters bei Abwesenheit von anderen Kollegen sachgerecht übernommen werden können?</t>
  </si>
  <si>
    <t>Vertretungsregelung</t>
  </si>
  <si>
    <t>Sind zentrale Mechanismen zum Schutz vor Spam- und Phishing-Mails (z.B. Blockierung unerwünschter Anhänge, wie ausführbare Dateien (.exe, .scr, .chm, .bat, .com,.msi, .jar, .cmd, .hta, .pif, .scf, .ps1, etc.), Dateien mit Makros (wie z.B. .docm), oder auch Archiv-Dateien wie.zip und, falls es für Ihre Organisationsgröße Sinn ergibt, evtl. Sandboxing) im Einsatz?</t>
  </si>
  <si>
    <t>Administrations-Accounts sollten ausschließlich für administrative Arbeiten genutzt werden. Für Internet und E-Mail sollten Benutzer-Accounts verwendet werden.
Hinweis:
Administrations-Accounts sollten aus Gründen der Nachvollziehbarkeit individuell und personenbezogen sein. Zur Administration verschiedener Dienste sollten jeweils eigene Administrations-Accounts benutzt werden, insbesondere sollten verschiedene Administratorpasswörter in unterschiedlichen Funktionsbereichen verwendet werden. Normale Nutzer sollen, soweit möglich, keine Administratorrechte haben. Administratoren müssen Tätigkeiten der Systemadministration von ihrer restlichen IT-Nutzung, wie E-Mail, Internet oder Office trennen. Die Benutzerkontensteuerung (UAC) sollte aktiviert bleiben. 
Bei der ersten Nutzung sollten Admin-Passwörter (Auslieferungszustand) geändert werden.</t>
  </si>
  <si>
    <t>Aufgrund der hohen Komplexität einer virtuellen Infrastruktur muss eine detaillierte Planung insbesondere der benötigten Hardware, der Verteilung der virtuellen Maschinen und des Monitorings erfolgen. Es muss gewährleistet werden, dass mit der virtuellen Infrastruktur bestehende Sicherheitsmechanismen wie z.B. Firewalls und Monitoring-Systeme nicht umgangen werden können. Der Schutzbedarf eines Virtualisierungsservers (Host) richtet sich nach dem Schutzbedarf der auf ihm betriebenen virtuellen Maschinen. Bedrohungen für virtuelle Maschinen oder den Virtualisierungsserver können sich auf alle anderen virtuellen Maschinen und den Virtualisierungsserver selbst auswirken. Daher muss geprüft werden, welche virtuellen Maschinen auf demselben Virtualisierungsserver betrieben werden können.
Die Virtualisierungssoftware muss eine ausreichende Isolation der virtuellen Maschinen ermöglichen. Ein Memory Sharing sollte durch die Konfigurationseinstellung von vornherein vermieden werden.
Hinweise:
- Es muss sichergestellt werden, dass virtuelle Maschinen nur bei Notwendigkeit und über definierte Wege miteinander kommunizieren und nur in festgelegter Art und Umfang auf Hard- / Software des Virtualisierungsserver zugreifen dürfen. Nach Möglichkeit soll kein dauerhaft freigegebener Zugriff auf den Host durch die VM erfolgen.
- Die Zugänge zur Administration der Virtualisierungssoftware müssen abgesichert sein. Administratoren von virtuellen Maschinen sollen nur auf benötigte Funktionen Zugriff haben und sich der Auswirkungen auf den Virtualisierungsserver bewusst sein.
- Auf dem Virtualisierungsserver sollen nur Dienste betrieben werden, die für die Virtualisierung notwendig sind.
- Generell sollten beim Aufbau der Virtualisierungsinfrastruktur von Beginn an Redundanzen eingeplant werden.</t>
  </si>
  <si>
    <t>Jump Host</t>
  </si>
  <si>
    <t>Absicherung von Fernzugriffen</t>
  </si>
  <si>
    <t>Sind die Informationssicherheits-Leitlinie sowie die weiteren relevanten Regelungen für alle Lieferanten, Dienstleister und Dritte (inkl. den Inhabern von Altverträgen) verbindlich?</t>
  </si>
  <si>
    <t>Gibt es Regelungen bezüglich des Ausscheidens von Mitarbeitern bei externen Dienstleistern sowie für die Beendigung von Vertragsverhältnissen mit externen Dienstleistern?</t>
  </si>
  <si>
    <t>Wird der ISB bei informationssicherheitsrelevanten Planungs- und Beschaffungsprozessen eingebunden?</t>
  </si>
  <si>
    <t>Besteht ein Konzept bzw. eine Regelung für die kontinuierliche Verbesserung der Informationssicherheit und ist dies dokumentiert?</t>
  </si>
  <si>
    <t>J</t>
  </si>
  <si>
    <t>Ein Jump Host (=Sprung Server) ermöglicht den Zugang zu einem Rechnernetzwerk, das durch eine Firewall besonders getrennt und geschützt ist (DMZ/IDMZ). Über diesen Zugang können z.B. Fernwartungszugriffe sicher realisiert werden.</t>
  </si>
  <si>
    <t>Stand-Alone-Betrieb</t>
  </si>
  <si>
    <t>Operational Technology (OT)</t>
  </si>
  <si>
    <t>Datenschutz und Informationssicherheit sind eng verzahnt. Eine vertrauensvolle Zusammenarbeit von IT-Leitung, ISB und DSB ist von grundlegender Bedeutung. Die Definition und Umsetzung der technisch-organisatorischen Maßnahmen (TOM)* des Datenschutzes sollen mit dem Datenschutzbeauftragten abgestimmt werden. Es muss eine schriftliche Dokumentation der Tätigkeiten geführt werden, bei denen personenbezogene Daten verarbeitet werden.
Der Datenschutzbeauftragte muss in den Informationssicherheitsprozess eingebunden werden und umgekehrt (Einbindung des Informationssicherheitsbeauftragten in den Datenschutzprozess).</t>
  </si>
  <si>
    <t>Verfügbarkeit* kritischer IT-/OT-Systeme</t>
  </si>
  <si>
    <t>Wurde die Wirksamkeit der Redundanzen für einen unterbrechungsfreien Betrieb der IT-/OT-Systeme und IT-/OT-Infrastruktur-Komponenten ausreichend getestet?</t>
  </si>
  <si>
    <t xml:space="preserve">Werden externen Dienstleistern, für Wartungszwecke, organisationsinterne IT-/OT-Geräte zur Verfügung gestellt oder im Sonderfall besondere Maßnahmen gegen Schadcodeeinrag getroffen? </t>
  </si>
  <si>
    <t>Bei der Programmierung der Prozessleittechnik-Systeme (z.B. der SPS) ist vorab ein Vorgehensmodell für die Programmierung ggf. mit dem Dienstleister abzustimmen. Informationssicherheit muss von vornherein in allen Aspekten der Programmierung berücksichtigt werden:
- geplant sicheres Systemdesign (Berücksichtigung der IT-Sicherheit bereits in der Planungs- und Konzeptionsphase) 
- Berücksichtigung vertraglicher, technischer und rechtlicher Anforderungen
- sichere Entwicklungswerkzeuge und -umgebung
- sicherer Installationsprozess
- sichere Hinterlegung der entwickelten Programme während der Entwicklungsphase und nach Fertigstellung
- Code-Reviews, Funktionstests und Sicherheitstests
- vollständige Dokumentation
- Interoperabilität und Abwärtskompatibilität
- weitestgehender (soweit möglich) Verzicht auf eigenen Code. Stattdessen (soweit 
  möglich) Einsatz von standardkonformen (evaluierten) Software-Bausteinen.
  (insbesondere bei der Programmierung der Prozessleittechnik-Systeme)
  Ist eigener Code unumgänglich, so sollte dieser unbedingt modular gehalten werden.
  Ferner ist unbedingt darauf zu achten, die Funktionalität möglichst ausführlich und
  nachvollziehbar (z.B. mittels UML) zu beschreiben und dies entsprechend zu
  dokumentieren.
- Einsatz von qualifizierten Programmierern insbesondere bei der Prozessleittechnik
  (Nachweis z.B. über Hersteller-Zertifizierungen)
Hinweis:
Bei der Integration des neu erstellten/geänderten Codes in das Prozessleittechnik-Netz muss ein vollständiger Funktionstest erfolgen.</t>
  </si>
  <si>
    <t>Eine Insellösung (Stand Alone System) bezeichnet hier eine vollständige (auch physikalische) Trennung eines einzelnen Systems oder eines IT-Verbundes zu allen anderen Netzwerken innerhalb einer Organisation. [LSI]</t>
  </si>
  <si>
    <t>siehe Insellösung</t>
  </si>
  <si>
    <t>Werden sichere technische Verfahren für den Zugriff auf Informationen/Daten aus dem Internet eingesetzt?</t>
  </si>
  <si>
    <t>Ein Risiko im Bereich Prozessleittechnik oder IT bildet der Faktor Personal und stellt somit eine besondere Stellung bezüglich der Sicherheit dar. Sowohl interne Mitarbeiter als auch externes Personal ist dabei gleich zu behandeln. Vollständige Sicherheit kann nicht nur durch technische Maßnahmen garantiert werden, sondern es müssen auch organisatorische Regelungen vermittelt und befolgt werden.</t>
  </si>
  <si>
    <t>Sind Kriterien und Entscheidungsprozesse definiert, um bei einem Informationssicherheitsvorfall festzustellen, wann es sich um einen IT-Notfall handelt?</t>
  </si>
  <si>
    <t>Für den Fall eines akuten Informationssicherheitsvorfalls, bei dem Erkennung, Beseitigung und Wiederanlaufplanung die Kapazitäten der eigenen Organisation (evtl. auch kurzzeitig) überschreiten, muss geklärt sein, wie beispielsweise von externen CERTs (Bayern-CERT im LSI 0911 / 21549-999, cert@bayern.de) und IT-Sicherheitsdienstleistern Hilfe angefordert werden kann.
Bei der Inanspruchnahme externer Unterstützung im Fall eines akuten Informationssicherheitsvorfalls muss das Vorgehen bereits im Voraus geklärt sein. Dafür muss sichergestellt werden, dass der Dienstleister zur Einhaltung des Sicherheitsniveaus geeignete organisatorische und vertragliche Maßnahmen trifft.</t>
  </si>
  <si>
    <t>Es muss geprüft werden, welche Maßnahmen zur zukünftigen Vermeidung eines entsprechenden Sicherheitsvorfalls getroffen werden können (z.B. gewonnene Erkenntnisse aus vergangenen Sicherheitsvorfällen). Hierbei ermittelte Schwachstellen sollen entsprechend des definierten Maßnahmenplans zeitnah behoben werden.</t>
  </si>
  <si>
    <t>Externe Partner müssen sich ihrer Verantwortung zum sicherheitsbewussten Umgang mit sensiblen Informationen bewusst sein. Diese sind für die Schulung und Sensibilisierung ihres Personals verantwortlich.</t>
  </si>
  <si>
    <t>Alarmierungsplan</t>
  </si>
  <si>
    <t>Kommunikationswege für den IT-Notfall müssen im Rahmen eines Alarmierungsplans festgelegt sein. Diese Pläne müssen jedem am Prozess beteiligten Mitarbeiter zur Verfügung stehen und diese müssen nachweislich davon Kenntnis genommen haben. Der Alarmierungsplan für den IT-Notfall muss zugreifbar hinterlegt  werden. Wenn es sinnvoll ist, soll dieser auch Lieferanten, Dienstleistern und Dritten zur Verfügung gestellt werden.</t>
  </si>
  <si>
    <t>Haben alle Beteiligten den Alarmierungsplan des IT-Notfallmanagements zur Kenntnis genommen und ist der Alarmierungsplan im Falle eines IT-Notfalls zugreifbar hinterlegt?</t>
  </si>
  <si>
    <t>Sind die Ersatzverfahren, die bei einem IT-/OT-Ausfall zum Einsatz kommen, etabliert und bekannt?</t>
  </si>
  <si>
    <t>Existieren für wichtige IT-/OT-Systeme und Komponenten angemessene technische bzw. organisatorische Ersatzverfahren?</t>
  </si>
  <si>
    <t>Ist sichergestellt, dass bei einem Ausfall der IT-/OT-Infrastruktur redundante Kommunikationswege verfügbar sind (z.B. Einsatz von Bereitschaftshandy(s) statt IP-basierter Telefonie)?</t>
  </si>
  <si>
    <t>-</t>
  </si>
  <si>
    <t>Sicherheit internetbasierter Dienste (Cloud, Webserver)</t>
  </si>
  <si>
    <r>
      <rPr>
        <sz val="11"/>
        <rFont val="Calibri"/>
        <family val="2"/>
        <scheme val="minor"/>
      </rPr>
      <t>Strategie für</t>
    </r>
    <r>
      <rPr>
        <sz val="11"/>
        <color theme="1"/>
        <rFont val="Calibri"/>
        <family val="2"/>
        <scheme val="minor"/>
      </rPr>
      <t xml:space="preserve"> die Cloud-Nutzung</t>
    </r>
  </si>
  <si>
    <t>Sicherheitsrichtlinie für die Cloud-Nutzung</t>
  </si>
  <si>
    <t>Definition und Verantwortung für die Cloud-Nutzung</t>
  </si>
  <si>
    <t>Planung der Einführung in die Organisation</t>
  </si>
  <si>
    <t>Erstellung eines Sicherheitskonzeptes für die Cloud-Nutzung</t>
  </si>
  <si>
    <t>Auswahl eines Cloud-Dienstanbieters</t>
  </si>
  <si>
    <t>Vertragsgestaltung mit dem Cloud-Dienstanbieter</t>
  </si>
  <si>
    <t>Inbetriebnahme des Cloud-Dienstes</t>
  </si>
  <si>
    <t>Erstellung eines Notfallkonzepts für die Cloud-Nutzung</t>
  </si>
  <si>
    <t>Beendigung und Wechsel des Cloud-Dienstanbieters</t>
  </si>
  <si>
    <t>Backup des Cloud-Dienstes</t>
  </si>
  <si>
    <t>Änderungshistorie</t>
  </si>
  <si>
    <t>Version</t>
  </si>
  <si>
    <t>Datum</t>
  </si>
  <si>
    <t>Stelle</t>
  </si>
  <si>
    <t>Änderung</t>
  </si>
  <si>
    <t>Betrieb</t>
  </si>
  <si>
    <t>Im Hinblick auf relevante Schnittstellen, Rechte und Verantwortlichkeiten (Rollen, eindeutige Abgrenzung der Verantwortungsbereiche) sind alle Cloud-Dienste separat zu beschreiben. Alle Erkenntnisse müssen dokumentiert werden.
Rollen und Rechte müssen regelmäßig überprüft werden.</t>
  </si>
  <si>
    <t xml:space="preserve">Auf Basis der entwickelten Strategie sowie der Sicherheitsrichtlinie für die Cloud-Nutzung muss ein eigenes Sicherheitskonzept erstellt und regelmäßig aktualisiert werden, welches zudem die ermittelten Risiken addressiert.
Außerdem sollte die Erbringung der vertraglich zugesicherten Leistungen des Cloud-Dienstanbieters periodisch kontrolliert werden. </t>
  </si>
  <si>
    <t>Bevor der Cloud-Dienst in den Produktivbetrieb übergeht, sollte die korrekte Umsetzung der vereinbarten Anforderungen geprüft werden. Weiterhin sollte vor Inbetriebnahme ein geeigneter Testlauf durchgeführt werden, der die Geschäftsprozesse nicht kritisch beeinträchtigen darf. Die Ergebnisse sollten dokumentiert werden.</t>
  </si>
  <si>
    <t>Existiert eine Strategie für die Cloud-Nutzung?</t>
  </si>
  <si>
    <t>Ist dokumentiert welche Cloud-Dienste in welcher Form im Einsatz sind?</t>
  </si>
  <si>
    <t>Wurden mögliche Risiken gesammelt und abgewogen sowie Ergebnisse dokumentiert?</t>
  </si>
  <si>
    <t>Wurde eine Sicherheitsrichtlinie für die Cloud-Nutzung erstellt?</t>
  </si>
  <si>
    <t>Sind der Sitz des Dienstleisters, als auch die Standorte der Server ausschließlich in Europa oder wurden anderweitige Maßnahmen mit dem Dienstleister vereinbart zum Schutz der Infrastruktur vor staatlichen Zugriffen (aufgrund gesetzlicher Zugriffsrechte anderer Staaten mit unterschiedlicher Gesetzgebung)?</t>
  </si>
  <si>
    <t>Sind für alle Cloud-Dienste die relevanten Schnittstellen und Verantwortlichkeiten eindeutig abgegrenzt?</t>
  </si>
  <si>
    <t>Werden die Rollen und Rechte für die Cloud-Dienste regelmäßig überprüft?</t>
  </si>
  <si>
    <t>Existiert ein geeignetes Sicherheitskonzept für die Cloud-Nutzung?</t>
  </si>
  <si>
    <t>Wird das Sicherheitskonzept regelmäßig geprüft und bei Änderungen aktualisiert?</t>
  </si>
  <si>
    <t>Wurden verschiedene Anbieter und Umsetzungsmöglichkeiten betrachtet und entsprechend vordefinierter Kriterien miteinander verglichen?</t>
  </si>
  <si>
    <t>Wurde ein detailliertes Anforderungsprofil für den Cloud-Dienstanbieter erstellt?</t>
  </si>
  <si>
    <t>Entspricht der Coud-Dienstanbieter dem Anforderungsprofil der Organisation?</t>
  </si>
  <si>
    <t>Wurde die Vertragsgestaltung auf Rechtsgültigkeit geprüft? (Wurden die relevanten Personen/Abteilungen mit einbezogen? z.B. Rechtsabteilung, DSB, etc.)</t>
  </si>
  <si>
    <t>Wird vor der Inbetriebnahme des Cloud-Dienstes ein Testlauf durchgeführt?</t>
  </si>
  <si>
    <t>Werden alle vertraglich vereinbarten Anforderung an den Cloud-Dienst erfüllt?</t>
  </si>
  <si>
    <t>Existiert für jeden Cloud-Dienst ein separates Notfallkonzept?</t>
  </si>
  <si>
    <t>Ist das Notfallkonzept in der Organisation bekannt und zugänglich?</t>
  </si>
  <si>
    <t>Werden die Notfallkonzepte regelmäßig getestet?</t>
  </si>
  <si>
    <t xml:space="preserve">Existiert ein Konzept für die Beendigung des Vertragsverhältnisses bzw. den Wechsel zu einem anderen Anbieter? </t>
  </si>
  <si>
    <t>Wird vom Cloud-Dienstanbieter regelmäßig, entsprechend der vertraglich geregelten Anforderungen, ein Backup erstellt?</t>
  </si>
  <si>
    <t>Werden die vertraglich festgelegten Regelungen regelmäßig überprüft?</t>
  </si>
  <si>
    <t>Sind die Zugriffe aus der Cloud ins interne Netz auf das Nötigste beschränkt und werden diese überwacht?</t>
  </si>
  <si>
    <t>Ist der Webserver ausschließlich über https mit einer Verschlüsselung nach aktuellem Stand der Technik erreichbar?</t>
  </si>
  <si>
    <t>Existiert ein geregeltes Verfahren für die Vergabe sowie den Entzug von erforderlichen Zugangs- und Zugriffsrechten sowie Zugangsmitteln?</t>
  </si>
  <si>
    <t>Ist der Serverraum (bzw. die kritischen IT-Systeme) vor starken Spannungsschwankungen und vor einer Unterbrechung der Stromversorgung geschützt?</t>
  </si>
  <si>
    <t>Auswertung des Fragenkatalogs</t>
  </si>
  <si>
    <t>Sind Verfahren etabliert, mit denen sich die Integrität der Daten überprüfen lässt?</t>
  </si>
  <si>
    <t>Sind Verfahren etabliert, mit denen sich die Verfügbarkeit der Daten überprüfen lässt?</t>
  </si>
  <si>
    <t>Sind Verfahren vorbereitet (z.B. Wiederherstellungsplan), mit welchen sich nach einem Informationssicherheitsvorfall die Verfügbarkeit und Integrität der Daten wiederherstellen lassen?</t>
  </si>
  <si>
    <t>Werden bei der Programmierung der speicherprogrammierbaren Steuerungen bzw. der Prozessleittechnik-Systeme möglichst nur standard-konforme Software-Bausteine der Hersteller eingesetzt?</t>
  </si>
  <si>
    <t>Sind geeignete Richtlinien insbesondere für kritische Prozesse im Prozessleittechnik-Netz etabliert und dokumentiert?</t>
  </si>
  <si>
    <t>Sind die Netzanschlüsse angemessen zugangsgeschützt (z.B. durch Deaktivierung nicht benötigter LAN-Anschlüsse, Port-Security / NAC*)?</t>
  </si>
  <si>
    <t>N</t>
  </si>
  <si>
    <t>Network Access Control (NAC)</t>
  </si>
  <si>
    <t>Industrielle Demilitarisierte Zone (IDMZ)</t>
  </si>
  <si>
    <t>Informationstechnik (IT)</t>
  </si>
  <si>
    <t>Unterbrechungsfreie Stromversorgung (USV)</t>
  </si>
  <si>
    <t>Network Access Control steht für eine Technik zur Abwehr von Bedrohungen (durch den Ausschluss nicht zugelassener Geräte an das Netzwerk, unautorisierte Zugriffe aus dem Netz und die Prüfung auf Richtlinienkonformität u.a. zur Abwehr von Viren, Würmern). Dies wird ermöglicht durch eine Authentifizierung der zugelassenen Clients und Benutzer in Verbindung mit einer Policy.
NAC kann auch genutzt werden, um den Endgeräten je nach Benutzerauthentifizierung das zugehörige VLAN zuzuweisen.</t>
  </si>
  <si>
    <t>Kontinuierliche Verbesserung der Informationssicherheit</t>
  </si>
  <si>
    <t>Verfügbarkeit kritischer IT-/OT-Systeme</t>
  </si>
  <si>
    <t>Strategie für die Cloud-Nutzung</t>
  </si>
  <si>
    <t>10. Umgang mit Informationssicherheitsvorfällen</t>
  </si>
  <si>
    <t>Summe</t>
  </si>
  <si>
    <t>Zellen</t>
  </si>
  <si>
    <t>Umgesetzt</t>
  </si>
  <si>
    <t>1. ISMS</t>
  </si>
  <si>
    <t>Übersicht</t>
  </si>
  <si>
    <t>Netzdiagramm</t>
  </si>
  <si>
    <t>Zentrale Ansprechstelle Cybercrime (ZAC)</t>
  </si>
  <si>
    <t>Wireless Local Area Network (WLAN)</t>
  </si>
  <si>
    <t>Virtual Private Network (VPN)</t>
  </si>
  <si>
    <t>Voice-over-IP (VoIP)</t>
  </si>
  <si>
    <t>Virtual Local Area Network (VLAN)</t>
  </si>
  <si>
    <t>Transport Layer Security (TLS)</t>
  </si>
  <si>
    <t>Technisch-organisatorischen Maßnahmen (TOM)</t>
  </si>
  <si>
    <t>Intrusion Detection System/Intrusion Prevention System (IDS/IPS)</t>
  </si>
  <si>
    <t>Datenschutz-Grundverordnung (DSGVO)</t>
  </si>
  <si>
    <t>Denial of Service-/Distributed Denial of Service-Angriff (DoS / DDoS-Angriff)</t>
  </si>
  <si>
    <t>Demilitarisierte Zone (DMZ)</t>
  </si>
  <si>
    <t>Vorgehensmodell</t>
  </si>
  <si>
    <t>Filter</t>
  </si>
  <si>
    <t>l</t>
  </si>
  <si>
    <t>m</t>
  </si>
  <si>
    <t>Stufe 0: Voraussetzung für den Start</t>
  </si>
  <si>
    <t>II.2</t>
  </si>
  <si>
    <t>II.1.a</t>
  </si>
  <si>
    <t>II.1.b</t>
  </si>
  <si>
    <t>II.1.c</t>
  </si>
  <si>
    <t>III.3.g</t>
  </si>
  <si>
    <t>II.1.d</t>
  </si>
  <si>
    <t>I.1</t>
  </si>
  <si>
    <t>IV.3</t>
  </si>
  <si>
    <t>IV.1</t>
  </si>
  <si>
    <t>II.3.a</t>
  </si>
  <si>
    <t>II.3.b</t>
  </si>
  <si>
    <t>IV.2</t>
  </si>
  <si>
    <t>II.4.d</t>
  </si>
  <si>
    <t>II.4.e</t>
  </si>
  <si>
    <t>II.4.h</t>
  </si>
  <si>
    <t>II.4.a</t>
  </si>
  <si>
    <t>III.1.a</t>
  </si>
  <si>
    <t>II.4.g</t>
  </si>
  <si>
    <t>II.4.f</t>
  </si>
  <si>
    <t>II.4.b</t>
  </si>
  <si>
    <t>II.4.c</t>
  </si>
  <si>
    <t>II.4.i</t>
  </si>
  <si>
    <t>III.1.b</t>
  </si>
  <si>
    <t>III.3.b</t>
  </si>
  <si>
    <t>III.1.c</t>
  </si>
  <si>
    <t>III.3.c</t>
  </si>
  <si>
    <t>III.3.a</t>
  </si>
  <si>
    <t>II.4.j</t>
  </si>
  <si>
    <t>III.1.f</t>
  </si>
  <si>
    <t>III.1.g</t>
  </si>
  <si>
    <t>III.2.a</t>
  </si>
  <si>
    <t>III.2.b</t>
  </si>
  <si>
    <t>III.1.e</t>
  </si>
  <si>
    <t>III.3.h</t>
  </si>
  <si>
    <t>III.3.e</t>
  </si>
  <si>
    <t>III.3.f</t>
  </si>
  <si>
    <t>Filter 2</t>
  </si>
  <si>
    <t>Existiert ein Freigabeprozess für Telearbeitsplätze und ist sichergestellt, dass diese die IT-sicherheitstechnischen Anforderungen erfüllen (ausschließlich berufliche Nutzung, Aufbau der VPN-Verbindung gleich bei Systemstart ("Always-On"), Datenfluss ausschließlich zum Unternehmensnetzwerk, d.h. auch kein Split-Tunneling bei VPN, etc.) und wird dies regelmäßig geprüft?</t>
  </si>
  <si>
    <t>Authentizität</t>
  </si>
  <si>
    <t>Die Vertraulichkeit, Authentizität* (z.B. Nachweis durch ein geeignetes Webserver-Zertifikat, ausgestellt von einer vertrauenswürdigen Zertifizierungsstelle*) und Integrität* der übertragenen Daten (z.B. über Webserver) sollte sowohl für Mitarbeiter als auch für Externe nach aktuellem Stand der Technik sichergestellt werden. 
Hinweis:
Für intern (z.B. Intranet-Seiten oder webbasierte Fachverfahren) und extern (z.B. Internetauftritt) erreichbare Webserver kann dies beispielsweise durch den Einsatz von aktuellen Verschlüsselungsprotokollen wie Transport Layer Security (TLS* in einer aktuell unterstützten sicheren Version) erreicht werden. Der Client und Webserver kommunizieren dann über das Protokoll HTTPS.</t>
  </si>
  <si>
    <t>Wiederanlauf-Niveau</t>
  </si>
  <si>
    <t>Glossar</t>
  </si>
  <si>
    <t>Ist der Fernwartungszugang hinreichend abgesichert und die Übertragung sicher verschlüsselt (Nutzung von VPN und angemessen sicherem Authentifizierungsverfahren)?</t>
  </si>
  <si>
    <t>Die Wartung von Hard- und Software durch externes Personal muss vertraglich geregelt und die Einhaltung insbesondere von Sicherheits- und Datenschutzanforderungen muss überprüft und dokumentiert werden.
Vor Beginn der Wartungsarbeiten muss sichergestellt werden, dass die Wartung tatsächlich beauftragt wurde. Eine Prüfung der Personen (z.B. Ausweiskontrolle) muss stattfinden.</t>
  </si>
  <si>
    <t>Werden vor Beginn der Wartungsarbeiten die Externen ausreichend authentifiziert. (z.B Ausweiskontrolle)?</t>
  </si>
  <si>
    <t>Werden die Wartungsarbeiten angemessen überwacht?</t>
  </si>
  <si>
    <t>Dieser Parameter gibt an, wie lange der Notbetrieb eines Prozesses längstens dauern sollte. [BSI]</t>
  </si>
  <si>
    <t>Dieser Wert gibt an, in welcher Zeit der Notbetrieb aufgenommen werden sollte. [BSI]</t>
  </si>
  <si>
    <t>Dieser Wert legt fest, welche Kapazität bezogen auf den Normalbetrieb ein vorübergehender Notbetrieb zumindest aufweisen sollte, unabhängig davon, ob dieser als eingeschränkter Betrieb in der Normalumgebung, als Ersatzbetrieb an einem Ausweichstandort oder als völlig anders gestalteter Alternativprozess organisiert wird. [BSI]</t>
  </si>
  <si>
    <t>Wiederanlaufzeit (WAZ)</t>
  </si>
  <si>
    <t>Maximal tolerierbare Ausfallzeit (MTA)</t>
  </si>
  <si>
    <t>Maximal tolerierbare Notbetriebszeit (MTN)</t>
  </si>
  <si>
    <t>Funktionsbereich</t>
  </si>
  <si>
    <t>Funktionsgruppe</t>
  </si>
  <si>
    <t>Die Gesamtheit der im Unternehmen vorhandenen informationstechnischen Systeme lassen sich in verschiedene Funktionsbereiche/Aufgabenbereiche untergliedern. Beispiele für Funktionsbereiche sind z.B. die Prozessleittechnik, die Verwaltungs-IT (insbesondere die dafür benötigten Server), die Office-IT (Arbeitsplatz-PCs, Drucker etc.), usw. [LSI]</t>
  </si>
  <si>
    <t>Ist eine einheitliche lokale Referenzzeitquelle (Zeitserver) für alle relevanten Informationssysteme eingerichtet?</t>
  </si>
  <si>
    <t>Dieser Wert gibt an, wann ein Prozess spätestens wieder anlaufen muss, damit die Überlebensfähigkeit einer Institution kurz- oder langfristig nicht gefährdet ist. [BSI]</t>
  </si>
  <si>
    <t>Unter Authentizität versteht man die Echtheit. Erhält man beispielsweise eine E-Mail von Max Mustermann belegt die Authentizität, dass diese E-Mail auch tatsächlich von Max Mustermann stammt. Gelingt es allerdings einem Unbefugten, die  E-Mail im Namen von Max Mustermann zu versenden, so ist die Authentizität untergraben (nicht mehr gewährleistet).</t>
  </si>
  <si>
    <t>Firewalls, Angriffserkennung (Intrusion-Detection-Systeme, Intrusion-Prevention-Systeme), Web Proxy*</t>
  </si>
  <si>
    <t>Wird kritische Software vor ihrem Einsatz bewertet, freigegeben und dies dokumentiert?</t>
  </si>
  <si>
    <t xml:space="preserve">Wird bei der Softwareauswahl nach dem Minimalprinzip vorgegangen (d.h. nur notwendige Software und Dienste installiert), und werden die Softwarekomponenten inventarisiert? </t>
  </si>
  <si>
    <t>Nach einem erkannten Informationssicherheitsvorfall muss die Verfügbarkeit und die Integrität der Daten wiederhergestellt werden. Die Verfahren hierzu müssen bereits im Voraus implementiert und getestet sein.
Bereits im Voraus müssen folgende Wiederanlaufparameter evaluiert und definiert werden:
- die maximal tolerierbare Ausfallzeit* (MTA)
- die Wiederanlaufzeit* (WAZ)
- das Wiederanlauf-Niveau* (Pumpenleistung, Druck, Strom, etc.)
- die maximal tolerierbare Notbetriebszeit* (MTN)</t>
  </si>
  <si>
    <t>Wurden die wichtigsten Wiederanlaufparameter evaluiert und definiert? (MTA, WAZ, MTN, Wiederanlauf-Niveau)?</t>
  </si>
  <si>
    <t>Zertifizierungsstelle (CA)</t>
  </si>
  <si>
    <t>Nicht umgesetzt</t>
  </si>
  <si>
    <t>Auswertung des Vorgehensmodells - Stufe 0</t>
  </si>
  <si>
    <t xml:space="preserve">Bevor mit dem systematischen Auf- und Ausbau der Informationssicherheit begonnen werden kann, muss die tatsächliche Unterstützung der Organisationsleitung sichergestellt werden. </t>
  </si>
  <si>
    <t>Auswertung des Vorgehensmodells - Stufe 1</t>
  </si>
  <si>
    <t>Stufe 1: Bestandsaufnahme</t>
  </si>
  <si>
    <t xml:space="preserve">Bevor Veränderungen initiiert werden können, ist eine Bestandsaufnahme der erste Schritt zur Verbesserung der Informationssicherheit. </t>
  </si>
  <si>
    <t>Auswertung des Vorgehensmodells - Stufe 2</t>
  </si>
  <si>
    <t xml:space="preserve">III.3.B </t>
  </si>
  <si>
    <t xml:space="preserve">II.3.A </t>
  </si>
  <si>
    <t xml:space="preserve">III.2.A </t>
  </si>
  <si>
    <t>Stufe 2: Organisatorische Maßnahmen und erste dringliche Absicherungen</t>
  </si>
  <si>
    <t>II.1 Organisation des Informationssicherheitsmanagements</t>
  </si>
  <si>
    <t>II.2 Leitlinie</t>
  </si>
  <si>
    <t>II.3 IT-Notfallmanagement</t>
  </si>
  <si>
    <t>II.4 Umsetzung weiterer grundlegender Absicherungen</t>
  </si>
  <si>
    <t>Auswertung des Vorgehensmodells - Stufe 3</t>
  </si>
  <si>
    <t>Stufe 3: Weitere wichtige Absicherungen, Richtlinien und Dokumentation</t>
  </si>
  <si>
    <t>III.1 Technische Vorkehrungen</t>
  </si>
  <si>
    <t>III.2 Informationssicherheitsvorfälle</t>
  </si>
  <si>
    <t>III.3 Organisatorische Maßnahmen</t>
  </si>
  <si>
    <t xml:space="preserve">Nachdem auf Stufe 2 bereits erste dringliche Maßnahmen umgesetzt wurden, müssen nun weitere Absicherungen für andere wichtige Teilbereiche umgesetzt werden. </t>
  </si>
  <si>
    <t>Auswertung des Vorgehensmodells - Stufe 4</t>
  </si>
  <si>
    <t>Stufe 4: Aufrechterhaltung der Informationssicherheit und kontinuierliche Weiterentwicklung</t>
  </si>
  <si>
    <t>Stufe 4 stellt sicher, dass das durch Umsetzung der Maßnahmen in den Stufen 0, 1, 2 und 3 erreichte Sicherheitsniveau aufrechterhalten und weiter gesteigert werden kann.</t>
  </si>
  <si>
    <t>IV.1 Risikoanalyse</t>
  </si>
  <si>
    <t>IV.2 Notfallübung</t>
  </si>
  <si>
    <t>IV.3 Kontinuierliche Weiterverbesserung</t>
  </si>
  <si>
    <t>Fernwartung</t>
  </si>
  <si>
    <t>Monitoring</t>
  </si>
  <si>
    <t xml:space="preserve">Sie können mit Stufe 2 zum systematischen Auf- und Ausbau der Informationssicherheit beginnen, sobald Sie die Stufe 0 und 1 vollständig umgesetzt haben. </t>
  </si>
  <si>
    <t>Die Fernwartung  (Remote Administration) ermöglicht den Zugriff auf IT-Systeme von entfernten Standorten aus. Die Systeme lassen sich aus der Ferne überwachen, konfigurieren, steuern, updaten oder administrieren. Dies kann Stillstandszeiten minimieren und Ausfallzeiten reduzieren. Die Fernwartung muss technisch so abgesichert sein, dass nicht auch Angreifer ungewollterweise auf die IT-Systeme gelangen können. [LSI]</t>
  </si>
  <si>
    <t>Monitoring ist eine ständig  fortlaufende Überwachung von Prozessen und Vorgängen. Ziel davon ist es, Ausfälle und Störfaktoren schnellstmöglich zu erkennen und deren Ursachen zu identifizieren. [LSI]</t>
  </si>
  <si>
    <t>Eine Zertifizierungsstelle (Certification Authority) kann elektronische Zertifikate für IT-Systeme (z.B. ein Zertifikat für einen Webserver) nach vorgebenen Richtlinien prüfen und über das Signieren dessen Gültigkeit bestätigen. Wird das Zertifikat von einer vertrauenswürdigen Zertifizierungsstelle signiert und damit weltweit auf seine Gültigkeit prüfbar, so schafft dies Vertrauen in die Echtheit des Zertifikats. [LSI]</t>
  </si>
  <si>
    <t xml:space="preserve">Besitzen die Endgeräte (Clients und Server) einen Virenscanner bzw. eine angemessene Endpoint-Protection* (Malware-Schutz)? </t>
  </si>
  <si>
    <t>Wird die Endpoint-Protection-Lösung automatisiert auf aktuellem Stand gehalten?</t>
  </si>
  <si>
    <t>Datenschleuse</t>
  </si>
  <si>
    <t>G</t>
  </si>
  <si>
    <t>Georedundanz</t>
  </si>
  <si>
    <t>Ist der Serverraum gegen unberechtigten Zutritt gesichert?</t>
  </si>
  <si>
    <t>Verfügt der Serverraum über eine ausreichende Entwärmung/Klimatisierung?</t>
  </si>
  <si>
    <t>Unter Georedundanz versteht man den Einsatz von zwei oder mehreren vollständig funktionsfähigen Datacentern an entfernten Standorten, um Beeinträchtigungen bei Wartungsarbeiten bis hin zu Katastrophenfällen wie höhere Gewalt zu vermeiden. [LSI]</t>
  </si>
  <si>
    <t>Sind die IT-Notfallpläne und Wiederanlaufpläne erstellt und für alle betreffenden Mitarbeiter erreichbar (auch im Notfall, z.B. bei einem Ausfall der IT)?</t>
  </si>
  <si>
    <t>Sind die IT-Notfall- und Wiederanlaufpläne den betreffenden Personen bekannt?</t>
  </si>
  <si>
    <t>Datenschleusen schützen den physikalischen Datenaustausch zwischen der Außenwelt und sicheren Netzwerken.
Mobile Datenträger können durch die Mitarbeiter an einer Datenschleuse vor Einbringen in die kritischen IT-Infrastrukturen bzw. sicheren Netzwerkbereiche mit mehreren Anti-Viren-Scannern intensiv überprüft werden. [LSI]</t>
  </si>
  <si>
    <t>Der Datenverkehr zwischen den in unterschiedliche Schutzzonen und Anwendungsbereiche gegliederten IT-Gesamtnetzwerk (in eine möglichst kleingliedrige Trennung z.B. von Client- / Server- / Domain-Controller-Netzen, Verwaltungsnetz mit weiterer Untergliederung, IP-Telefonie-Netz (VoIP), DMZ usf.) muss über eine oder mehrere Firewalls mit angemessenen Filterregeln nach dem Minimalprinzip geregelt werden. 
Die Regelwerke (Filterregeln) der Übergabepunkte (Firewalls) sind nach dem Minimalprinzip zu konfigurieren. Nur benötigte Netzwerk-Ports*, Protokolle, Internetdienste und Anwendungen sollten für die ein- und ausgehenden Datenverbindungen freigegeben werden. Alle anderen Dienste sind zu sperren. Es sollte kein direkter Zugriff vom Internet direkt ins interne Netz (außer DMZ) möglich sein und auch kein direkter Zugriff von internen Netzen ins Internet, sondern nur über ein Sicherheitsgateway.
Hinweise:
- Die Verantwortlichkeiten für die Administration der Firewalls sollten benannt und dokumentiert sein.
- Die Zugriffsrechte auf die Firewalls zu Administrationszwecken sollten restriktiv vergeben werden.
- Die Administration der Firewalls sollte nur über sichere Protokolle wie beispielsweise SSH* erfolgen.
- Die Firewall-Regelwerke sollten begründet und dokumentiert sein und regelmäßig überprüft werden.
- Die Backups und Dokumentationen der Firewall-Regelwerke sollten ausreichend geschützt sein.
- Bei einer evtl. Umstellung von IPv4 auf IPv6* sind die Regelwerke zu überprüfen und anzupassen.
- Nicht benötigte Protokollstacks (z.B. IPv6) sollten deaktiviert sein, sofern sie nicht benötigt werden.
- Drucker und Multifunktionsgeräte sollten keinesfalls für das Internet freigegeben werden und auch nicht mit diesem kommunizieren können.
Hinweis: Die Firewall muss mindestens in der Lage sein, Angriffsversuche bzw. unberechtigte Zugriffsversuche (auch auf Applikation Ebene) zu erkennen und abzuwehren. Aber auch der prinzipiell erlaubte Netzwerkverkehr soll auf Gefahren und Probleme hin kontrolliert werden. Ein IDS/IPS* ist ein typisches Beispiel für Angriffserkennung. Die Firewall sollte möglichst nach CC EAL4 zertifiziert sein.</t>
  </si>
  <si>
    <t>Netzwerk-Ports</t>
  </si>
  <si>
    <t>Netzwerk-Ports dienen der Unterscheidung der verschiedenen Kommunikationsverbindungen zwischen zwei Geräten.
Da ein Gerät normalerweise Daten für mehrere Anwendungen zeitgleich empfängt und versendet, muss es eine Möglichkeit geben, diese Daten den entsprechenden Anwendungen zuordnen zu können.
Dies geschieht über Portnummern, die Teil der Netzwerk-Adresse sind z.B. Port 443 für HTTPS. Dabei gibt es jeweils einen Quellport und einen Zielport. [LSI]</t>
  </si>
  <si>
    <t>Ist die Lage der Serverräume unkritisch (d.h. entfernt von potentiellen Gefahrenquellen oder entsprechend gegen diese geschützt)?</t>
  </si>
  <si>
    <t>Werden die Serverräume (falls mehrere vorhanden) in unterschiedlichen Gebäuden bzw. Brandabschnitten betrieben?</t>
  </si>
  <si>
    <t>Wurde bei der Raumwahl des Serverraums darauf geachtet, dass keine Versorgungsleitungen durch diesen verlaufen oder wurden diese ausreichend abgesichert?</t>
  </si>
  <si>
    <t>Nachbereitung  eines Sicherheitsvorfalls</t>
  </si>
  <si>
    <t>Wurde analysiert, ob weitere, weniger gängige externe Gefahren- und/oder Fehlerquellen existieren und wurden bei Bedarf geeignete Absicherungsmaßnahmen getroffen? (z.B. Schutz vor EMV)</t>
  </si>
  <si>
    <r>
      <rPr>
        <b/>
        <sz val="11"/>
        <color theme="0"/>
        <rFont val="Calibri"/>
        <family val="2"/>
        <scheme val="minor"/>
      </rPr>
      <t>Z</t>
    </r>
    <r>
      <rPr>
        <sz val="11"/>
        <color theme="0"/>
        <rFont val="Calibri"/>
        <family val="2"/>
        <scheme val="minor"/>
      </rPr>
      <t xml:space="preserve"> </t>
    </r>
  </si>
  <si>
    <r>
      <rPr>
        <b/>
        <sz val="11"/>
        <color theme="0"/>
        <rFont val="Calibri"/>
        <family val="2"/>
        <scheme val="minor"/>
      </rPr>
      <t>W</t>
    </r>
    <r>
      <rPr>
        <sz val="11"/>
        <color theme="0"/>
        <rFont val="Calibri"/>
        <family val="2"/>
        <scheme val="minor"/>
      </rPr>
      <t xml:space="preserve"> </t>
    </r>
  </si>
  <si>
    <r>
      <rPr>
        <b/>
        <sz val="11"/>
        <color theme="0"/>
        <rFont val="Calibri"/>
        <family val="2"/>
        <scheme val="minor"/>
      </rPr>
      <t>U</t>
    </r>
    <r>
      <rPr>
        <sz val="11"/>
        <color theme="0"/>
        <rFont val="Calibri"/>
        <family val="2"/>
        <scheme val="minor"/>
      </rPr>
      <t xml:space="preserve"> </t>
    </r>
  </si>
  <si>
    <r>
      <rPr>
        <b/>
        <sz val="11"/>
        <color theme="0"/>
        <rFont val="Calibri"/>
        <family val="2"/>
        <scheme val="minor"/>
      </rPr>
      <t>T</t>
    </r>
    <r>
      <rPr>
        <sz val="11"/>
        <color theme="0"/>
        <rFont val="Calibri"/>
        <family val="2"/>
        <scheme val="minor"/>
      </rPr>
      <t xml:space="preserve"> </t>
    </r>
  </si>
  <si>
    <r>
      <rPr>
        <b/>
        <sz val="11"/>
        <color theme="0"/>
        <rFont val="Calibri"/>
        <family val="2"/>
        <scheme val="minor"/>
      </rPr>
      <t>R</t>
    </r>
    <r>
      <rPr>
        <sz val="11"/>
        <color theme="0"/>
        <rFont val="Calibri"/>
        <family val="2"/>
        <scheme val="minor"/>
      </rPr>
      <t xml:space="preserve"> </t>
    </r>
  </si>
  <si>
    <r>
      <rPr>
        <b/>
        <sz val="11"/>
        <color theme="0"/>
        <rFont val="Calibri"/>
        <family val="2"/>
        <scheme val="minor"/>
      </rPr>
      <t>L</t>
    </r>
    <r>
      <rPr>
        <sz val="11"/>
        <color theme="0"/>
        <rFont val="Calibri"/>
        <family val="2"/>
        <scheme val="minor"/>
      </rPr>
      <t xml:space="preserve"> </t>
    </r>
  </si>
  <si>
    <r>
      <rPr>
        <b/>
        <sz val="11"/>
        <color theme="0"/>
        <rFont val="Calibri"/>
        <family val="2"/>
        <scheme val="minor"/>
      </rPr>
      <t>K</t>
    </r>
    <r>
      <rPr>
        <sz val="11"/>
        <color theme="0"/>
        <rFont val="Calibri"/>
        <family val="2"/>
        <scheme val="minor"/>
      </rPr>
      <t xml:space="preserve"> </t>
    </r>
  </si>
  <si>
    <r>
      <rPr>
        <b/>
        <sz val="11"/>
        <color theme="0"/>
        <rFont val="Calibri"/>
        <family val="2"/>
        <scheme val="minor"/>
      </rPr>
      <t>H</t>
    </r>
    <r>
      <rPr>
        <sz val="11"/>
        <color theme="0"/>
        <rFont val="Calibri"/>
        <family val="2"/>
        <scheme val="minor"/>
      </rPr>
      <t xml:space="preserve"> </t>
    </r>
  </si>
  <si>
    <r>
      <rPr>
        <b/>
        <sz val="11"/>
        <color theme="0"/>
        <rFont val="Calibri"/>
        <family val="2"/>
        <scheme val="minor"/>
      </rPr>
      <t>F</t>
    </r>
    <r>
      <rPr>
        <sz val="11"/>
        <color theme="0"/>
        <rFont val="Calibri"/>
        <family val="2"/>
        <scheme val="minor"/>
      </rPr>
      <t xml:space="preserve"> </t>
    </r>
  </si>
  <si>
    <r>
      <rPr>
        <b/>
        <sz val="11"/>
        <color theme="0"/>
        <rFont val="Calibri"/>
        <family val="2"/>
        <scheme val="minor"/>
      </rPr>
      <t>E</t>
    </r>
    <r>
      <rPr>
        <sz val="11"/>
        <color theme="0"/>
        <rFont val="Calibri"/>
        <family val="2"/>
        <scheme val="minor"/>
      </rPr>
      <t xml:space="preserve"> </t>
    </r>
  </si>
  <si>
    <t>v1.0</t>
  </si>
  <si>
    <t>Initialerstellung</t>
  </si>
  <si>
    <t>Ist durch fortlaufende Kontrolle sichergestellt, dass die Informationssicherheit auf aktuellem Stand gehalten wird?</t>
  </si>
  <si>
    <t>Wird zusätzlich zu dem vereinbarten Backup des Cloud-Dienstanbieters ein separates, eigenes Backup erstellt?</t>
  </si>
  <si>
    <t>Um den Missbrauch von Daten zu verhindern, ist die zuverlässige sichere Löschung und / oder physische Vernichtung von Betriebsmitteln zu regeln. Betriebs- und Sachmittel, die schützenswerte Daten enthalten, müssen so entsorgt werden, dass keine Rückschlüsse auf ihre Verwendung oder Inhalte gezogen werden können. Es ist sicherzustellen, dass keine Daten mehr von ausgesonderten Datenträgern gelesen werden können. Neben Dokumenten in Papierform sind vor allem Festplatten, SSDs und USB-Sticks zu nennen. Falls Sie die Verwendung eines "Secure Erase"-Programms für die Durchführung des Löschvorgangs in Erwägung ziehen, stellen Sie vorher sicher, dass dies für den Datenträgertyp EU-DSGVO konform möglich ist. Ansonsten bleibt dafür nur die physische Zerstörung. Datenträger finden sich aber auch z.B. in Multifunktionsgeräten, Routern oder IoT-Geräten, diese sollten auch berücksichtigt werden. Beim Löschen oder Vernichten durch einen Entsorgungsbetrieb sollte ein entsprechender Vertrag geschlossen werden.
Darüber hinausgehend empfiehlt es sich grundsätzlich alle Datenträger zu verschlüsseln, da sich hierdurch Problematiken wie sicheres Löschen oder Diebstahl ggf. abmildern lassen.</t>
  </si>
  <si>
    <t>Integrität bezeichnet die Sicherstellung der Korrektheit (Unversehrtheit) von Daten und der korrekten Funktionsweise von Systemen. [B3S, BSI]</t>
  </si>
  <si>
    <t>Secure Shell (SSH)</t>
  </si>
  <si>
    <t>Social Engineering</t>
  </si>
  <si>
    <t>Beim Social Engineering nutzt der Täter den "Faktor Mensch" als vermeintlich schwächstes Glied der Sicherheitskette aus, um seine kriminelle Absicht zu verwirklichen. Hierbei werden menschliche Eigenschaften wie Hilfsbereitschaft, Vertrauen, Angst oder Respekt vor Autorität ausgenutzt, um Personen geschickt zu manipulieren. Cyber-Kriminelle verleiten das Opfer auf diese Weise beispielsweise dazu, vertrauliche Informationen preiszugeben, Sicherheits-funktionen auszuhebeln, Überweisungen zu tätigen oder Schadsoftware auf einem Gerät zu installieren. [BSI]</t>
  </si>
  <si>
    <t>Safety</t>
  </si>
  <si>
    <t>Wird das Thema Safety in der gesamten Organisation angemessen berücksichtigt?</t>
  </si>
  <si>
    <t>Gibt es eine Richtlinie, welche den Umgang, die Art und den Umfang der Protokollierung festlegt?</t>
  </si>
  <si>
    <t>Wird ein Migrationskonzept für die Einführung des Cloud-Dienstes erstellt und die (Rück-)Migration anschließend regelmäßig geprüft?</t>
  </si>
  <si>
    <t>Erstellung eines Sicherheitskonzepts für die Cloud-Nutzung</t>
  </si>
  <si>
    <t>Bezüglich der vom Cloud-Anbieter vorgelegten Sicherheitszertifizierungsnachweise/ Zertifikate: Wurden diese auf den für die Auslagerung relevanten Geltungsbereich ausgestellt?</t>
  </si>
  <si>
    <t>Existiert ein schriftlicher Vertrag mit den Cloud-Dienstanbieter, welcher alle relevanten und wichtigen Anforderungen regelt?</t>
  </si>
  <si>
    <t>Hierbei handelt es sich um ein logisch getrenntes Teilnetz innerhalb eines physischen Netzwerks. Rechner können nur innerhalb dieses logischen Teilnetzes direkt miteinander kommunizieren. Zur Kopplung von VLANs wird ein Router benötigt. [LSI]</t>
  </si>
  <si>
    <t>Ein virtuelles privates Netzwerk ist ein in sich geschlossener logischer Verbund von Rechnern oder Netzwerken. Diese befinden sich physisch nicht innerhalb eines eigenen Netzes (z. B. dem Internet). Das VPN dient dabei als Transportmedium und die übermittelnden Daten sind auf dem Transportweg durch Verschlüsselung geschützt. [LSI]</t>
  </si>
  <si>
    <t>Asset</t>
  </si>
  <si>
    <t>Siehe Leitlinie zur Informationssicherheit.</t>
  </si>
  <si>
    <t>Über eine Vertretungsregelung sollte sichergestellt werden, dass sämtliche kritische Aufgaben für die Aufrechterhaltung des Betriebs erfüllt werden können.</t>
  </si>
  <si>
    <t>Datenschutz soll den Einzelnen davor schützen, dass er durch den Umgang mit seinen personenbezogenen Daten in seinem Persönlichkeitsrecht beeinträchtigt wird. Mit Datenschutz wird daher der Schutz personenbezogener Daten vor etwaigem Missbrauch durch Dritte bezeichnet. [BSI]  Besonders schützenswert sind etwa personenbezogene Daten wie die Kundendaten. [LSI]</t>
  </si>
  <si>
    <t>Die zu Funktionsbereichen zusammengefassten informationstechnischen Systeme lassen sich wiederum in einzelne Funktionsgruppen unterteilen, z.B. der Funktionsbereich Verwaltungs-IT-Server in die Funktionsgruppen Mailsystem bzw. -Server, GIS-Server, Kundendatenbank-Server, Nameserver, usw. [LSI]</t>
  </si>
  <si>
    <t>Ein Informationssicherheitsbeauftragter ist für operative und strategische Fragen rund um die Informationssicherheit in der Organisation zuständig. Er berichtet direkt an die Organisationsleitung, die die Gesamtverantwortung für die Informationssicherheit trägt. [LSI]</t>
  </si>
  <si>
    <t>Die Organsiation muss ihre Informationssicherheitsziele definieren. Dies klingt zunächst abstrakt, könnte aber z.B. wie folgt aussehen:
- Für die Sicherheit der Versorgung mit Trinkwasser ist es unerlässlich, dass alle wichtigen Systeme korrekt arbeiten.
- Die Verfügbarkeit der Trinkwasserversorgung muss zu jeder Zeit gewährleistet sein.
- Die sichere Entsorgung von Abwasser muss zu jeder Zeit gewährleistet sein.
- Gesetzliche Vorschriften sind einzuhalten.
- Unsere Kundendaten sind vor unberechtigten Zugriffen und Manipulationen zu schützen.
- etc. [LSI]</t>
  </si>
  <si>
    <t>Als kritische Prozesse werden Aufgaben mit einer hohen Bedeutung für die Funktionsfähigkeit der Trinkwasserversorgung bzw. der Entsorgung von Abwasser bezeichnet. Kritische Prozesse lassen sich unterschiedlichen Klassifizierungsstufen zuordnen (z.B. hoch, mittel, unkritisch). Eine Einordnung erfolgt beispielsweise anhand möglicher Schadensszenarien aus der Schutzbedarfsfeststellung. [LSI]</t>
  </si>
  <si>
    <t>Operational Technology oder zu deutsch "Betriebstechnik" umfasst sowohl Hard- als auch Software, welche beispielsweise die Prozesse der Trinkwasserversorgung bzw. Abwasserentsorgung steuert. Sie übernimmt beispielsweise die Sensorik, Überwachung und Steuerung der Prozesse/Technik zur Wasserversorgung und -aufbereitung.</t>
  </si>
  <si>
    <t xml:space="preserve">Sämtliche Änderungen am Dokument ab der Version 1.0 werden hier in der Änderungshistorie nachvollziehbar dokumentiert. </t>
  </si>
  <si>
    <t>Findet regelmäßig eine Gefährdungsanalyse insbesondere bezogen auf die für die Organisation kritischen Systeme statt, d.h. werden potentielle Schwachstellen und Bedrohungen regelmäßig auf ihre möglichen Auswirkungen und Eintrittswahrscheinlichkeiten hin betrachtet?</t>
  </si>
  <si>
    <t>Sind die für den Betrieb direkt oder indirekt notwendigen IT-/OT-Systeme und IT-/OT-Infrastruktur-Komponenten angemessen redundant ausgelegt?</t>
  </si>
  <si>
    <t>Indicator of Compromise (IoC)</t>
  </si>
  <si>
    <t>Die Sicherheitsrichtlinie wird auf Basis der Strategie für die Cloud-Nutzung erstellt und muss Folgendes beinhalten: 
- konkrete Sicherheitsvorgaben der Organisation für die interne Umsetzung
- spezielle Sicherheitsanforderungen an den Cloud-Diensteanbieter nach aktuellem Stand der Technik (Mandantentrennung, Multi-Faktor-Authentifizierung, Backup, Sicherheitszertifizierungen des Cloud-Anbieters, Verschlüsselung der Daten bei Übertragung, Verschlüsselung der abgelegten Daten etc.)
- festgelegtes Schutzniveau für Cloud-Dienste (hinsichtlich Versorgungssicherheit also Verfügbarkeit, Integrität und Vertraulichkeit)
- Bei Cloud-Diensten von internationalen Anbietern: Berücksichtigung der länderspezifischen Anforderungen und gesetzlichen Bestimmungen
- vom Dienstleister bereitgestellte Funktionalitäten nach Informationssicherheitsaspekten auswählen und insbesondere nicht benötigte Features vermeiden, um Fehlbedienungen vorzubeugen</t>
  </si>
  <si>
    <t>Bei der Auswahl des richtigen Cloud-Dienstanbieters sollte darauf geachtet werden, dass die Anforderungen der Organisation durch den Cloud-Dienstanbieter erfüllt werden. Weitere Auswahlkriterien sollten in Betracht gezogen werden:
- verfügbare Service-Beschreibungen des Cloud-Dienstanbieters
- Sicherheitsanforderungen nach (inter-)national anerkannten Regelwerken und deren Geltungsbereich (z. Bsp. IT-Grundschutz, ISO/IEC 27001, Anforderungskatalog Cloud Computing (C5), Cloud Controls Matrix der Cloud Security Alliance)
- Referenzpartner
- Reputation
- Umgang mit der IT-Sicherheit (z.B. Systeme zur Angriffserkennung, Malwareschutz, Firewall, etc.)
- Umgang des Anbieters mit vergangenen Sicherheitsvorfällen
-Die Nachweise der Anforderungen müssen vom Anbieter umgesetzt werden und sollten von der Organisation hinreichend geprüft werden
-Eine regelmäßige Vorlage von Sicherheitsnachweisen seitens des Anbieters sollte vertraglich zugesichert werden und diese sollten von der Organisation geprüft werden. Abweichungen sind zu prüfen
- etc.
Während der Cloud-Dienst genutzt wird, sollen keine zeitlichen Lücken in den Sicherheitszertifizierungsnachweisen/Zertifikaten und weiteren geforderten Nachweisen auftreten. Der Cloud-Dienstleister muss die Einhaltung des in der Richtlinie zur Cloud-Nutzung vordefinierten Grades an Informationssicherheit nachweisen und sollte der Einhaltung von vereinbarten Prozessen (z.B. Audits, Schwachstellenanalysen, Penetrationstests, etc.) vertraglich zustimmen. Es muss die Möglichkeit zu Vor-Ort-Prüfungen zugestanden werden. Sofern der Cloud-Dienstanbieters gültige Zertifikate vorweisen kann, kann auf eigene Kontrollen verzichtet werden.</t>
  </si>
  <si>
    <t>Die Vertragsgestaltung (abzustimmen mit dem Sicherheitskonzept) zwischen dem Cloud-Kunden und dem -Dienstanbieter muss schriftlich fixiert sein. Im Vertrag sollten Art, Umfang und der Detaillierungsgrad an den Schutzbedarf, der in Zusammenhang mit der Cloud-Nutzung stehenden Informationen, berücksichtigt werden. 
Es sollte geregelt werden: 
- Standort der Cloud-Diensterbringung (Gerichtsbarkeit; Ort an dem die Daten gespeichert und verarbeitet werden zusichern lassen)
- Eskalationsstufen und Kommunikationswege zwischen der Institution und dem Cloud-Dienstanbieter  
- Kündigungsregelungen (Löschung, Rückgabe, Rückmigration von Daten)
- sichere Datenlöschung
- Umgang mit Sub-Auftragnehmern und anderen externen Dritten
- Datensicherung
- Einsatz von Verbunddiensten
- Sicherheitsüberprüfung von Mitarbeitern des Cloud-Dienstanbieters
- bei Verarbeitung von personenbezogenen Daten: Vertrag zur Auftragsverarbeitung (gem. DSGVO)
- Umgang mit vertraulichen Daten
- Zugriffsregelung (ungesicherte Zugriffe aus dem öffentlichen Netz vermeiden)
- Offenbarungspflichten und Ermittlungsbefugnisse
- Umfang der Informationspflicht bei Sicherheitsvorfällen des Cloud-Dienstleisters
- Service Level Agreements (SLAs) wie Verfügbarkeit, Service Support, etc. (Hinweis: Eine vertraglich vereinbarte Verfügbarkeit von 99% bedeutet, dass im ungünstigsten Fall technische Ausfallzeiten von bis zu 88 Stunden pro Jahr noch zulässig wären. Die Ausfallzeiten aus dem Service-Level Agreement müssen mit den notwendigen Verfügbarkeitsanforderungen der kritischen Dienstleistung(en) abgestimmt werden.
- Zeitnahes Einspielen von Sicherheitsupdates (geregelter und kontrollierter Updateprozess)
- etc.
Des Weiteren können Anforderung und Vorgaben definiert werden, welche es der Organisation ermöglicht, den Cloud-Dienstanbieter zu wechseln oder den Dienst bzw. die Daten wieder in die eigene IT-Infrastruktur zurückholen. Hierfür können regelmäßig Portabilitätstests durchgeführt werden.
Hinweis: Bei der Ausgestaltung der Verträge können öffentlich verfügbare Muster unterstützen (z.B. EVB-IT Cloud Vertragsvorlage).</t>
  </si>
  <si>
    <t>Während der Nutzung sollten die folgenden Punkte regelmäßig überprüft werden:
- Kontrolle der Erbringung des Services (gemäß SLAs)
- Zeitnahes Einspielen von Sicherheitsupdates (geregelter und kontrollierter Updateprozess)
- Aktualität der Sicherheitsnachweise im notwendigen Geltungsbereich (z.B. ISO 27001, Rezertifizierungen, etc.)
- Ordnungsgemäße Durchführung von Datensicherungen
- Zugriffe aus der Cloud ins interne Netz sollen auf das Nötigste beschränkt und überwacht werden (Zugriffsmöglichkeiten und Datenübertragung)
- Logdaten mit Zugriffs- und Änderungsinformationen am Cloud-Dienst
Falls erforderlich, können regelmäßig Übungen, Tests und/oder Abstimmungsrunden mit dem Anbieter vereinbart und durchgeführt werden.</t>
  </si>
  <si>
    <t>Software Level Agreement (SLA)</t>
  </si>
  <si>
    <t>Infrastructure as Code (IaC)</t>
  </si>
  <si>
    <t>Infrastructure as a Service (IaaS)</t>
  </si>
  <si>
    <t>IT-Infrastruktur</t>
  </si>
  <si>
    <t>Platform as a Service (PaaS)</t>
  </si>
  <si>
    <t>Software as a Service (SaaS)</t>
  </si>
  <si>
    <t>SaaS bezeichnet die Bereitstellung einer fertigen Software mit Cloud-Anbindung. Die bereitgestellte Software kann direkt vom Kunden genutzt werden. Funktionale Änderungen an der Anwendung müssen beim Anbieter angefragt werden. Die Speicherung der Daten, die Konfiguration und die Verwaltung/Betreuung der Cloud-Infrastruktur (Server, Rechenzentren, etc.) ist hier wie auch bei PaaS dem Anbieter überlassen. [LSI]</t>
  </si>
  <si>
    <t>Stufe - VM</t>
  </si>
  <si>
    <t>0.0</t>
  </si>
  <si>
    <t>II.1.A</t>
  </si>
  <si>
    <t xml:space="preserve">Stellt die Organsationsleitung dem ISB ausreichend Ressourcen zur Erfüllung seiner Aufgaben zur Verfügung? </t>
  </si>
  <si>
    <t>II.1.B</t>
  </si>
  <si>
    <t>II.1.C</t>
  </si>
  <si>
    <t>II.1.D</t>
  </si>
  <si>
    <t>II.3.A</t>
  </si>
  <si>
    <t>II.3.B</t>
  </si>
  <si>
    <t>II.4.A</t>
  </si>
  <si>
    <t>II.4.B</t>
  </si>
  <si>
    <t>II.4.C</t>
  </si>
  <si>
    <t>II.4.D</t>
  </si>
  <si>
    <t>II.4.E</t>
  </si>
  <si>
    <t xml:space="preserve">
Ist sowohl ein Datensicherungskonzept, als auch ein Datenwiederherstellungskonzept vorhanden, umgesetzt und dokumentiert?
</t>
  </si>
  <si>
    <t>II.4.F</t>
  </si>
  <si>
    <t>II.4.G</t>
  </si>
  <si>
    <t>II.4.H</t>
  </si>
  <si>
    <t>II.4.I</t>
  </si>
  <si>
    <t>II.4.J</t>
  </si>
  <si>
    <t>III.1.A</t>
  </si>
  <si>
    <t>III.1.B</t>
  </si>
  <si>
    <t>III.1.C</t>
  </si>
  <si>
    <t>III.1.D</t>
  </si>
  <si>
    <t>III.1.E</t>
  </si>
  <si>
    <t>III.1.F</t>
  </si>
  <si>
    <t>III.1.G</t>
  </si>
  <si>
    <t>III.2.A</t>
  </si>
  <si>
    <t>III.2.B</t>
  </si>
  <si>
    <t>III.3.A</t>
  </si>
  <si>
    <t>III.3.B</t>
  </si>
  <si>
    <t>III.3.C</t>
  </si>
  <si>
    <t>III.3.D</t>
  </si>
  <si>
    <t>III.3.E</t>
  </si>
  <si>
    <t>III.3.F</t>
  </si>
  <si>
    <t>III.3.G</t>
  </si>
  <si>
    <t>III.3.H</t>
  </si>
  <si>
    <t>Zwei-Faktor-Authentifizierung (2FA)</t>
  </si>
  <si>
    <t>Bei einer Zwei-Faktor-Authentifizierung wird die Identität eines Nutzers durch Kombination zweier Authentifizierungsverfahren unterschiedlicher Klassen (Besitz, Wissen, Biometrie) überprüft. Als gängige Variante ist hier die Kombination aus Besitz (z.B. Smartcard) und Wissen (z.B. Passwort) zu nennen. Bei der Auswahl der 2FA ist auf Phishingresistenz zu achten. [LSI]</t>
  </si>
  <si>
    <t>Eine angemessene Zugriffssicherheit auf Daten und IT-Systeme muss durch die richtige Auswahl von Authentifizierungsverfahren umgesetzt werden. Dabei soll auch überprüft werden, ob der Einsatz einer Zwei-Faktor-Authentifizierung möglich und sinnvoll ist. Zumindest bei den privilegierten Accounts (Administratoren, Wartungszugänge) ist eine Zwei-Faktor-Authentizifierung* unbedingt zu empfehlen.</t>
  </si>
  <si>
    <t>Generell ist der Einsatz von Funktechnologien nicht zu empfehlen, da das Übertragungsmedium “Funk“ gewisse Gefahrenpotenziale mit sich bringt. Daher ist der Einsatz einer kabelgebundenen Verbindung einer Verbindung mittels Funktechnologie vorzuziehen.
Muss dennoch aus zwingenden Gründen auf die Verwendung von Funktechnologie zurückgegriffen werden, so muss sichergestellt werden, dass sichere und sicher konfigurierte Systeme auf dem Stand der Technik betrieben werden. Eine Risikoanalyse könnte gegebenenfalls Risiken aufdecken und Hinweise auf geeignete Maßnahmen zur Erhöhung des informationstechnischen Schutzniveaus geben: 
- Der Einsatz von Funktechnologie bei hohen Anforderungen an die Verfügbarkeit sollte wo möglich vermieden werden (Störanfälligkeit)
- Verwendung von Fachpersonal für Wartung und Konfiguration von Funksystemen
- Verschlüsselte Datenübertragung
- Regelmäßige Auswertung der Protokolldaten der Funk-Systeme
- Regelmäßige Überprüfung der Frequenzzuteilung auf den möglichen Auslauf der Zuteilung 
- Regelmäßige Überprüfung, ob die eingesetzte Funktechnik noch weiter unterstützt wird 
- Die genutzten Frequenzen sollten nicht aus den frei verfügbaren Frequenzbändern sein, sondern eigens dafür bei der Bundesnetzagentur beantragt werden</t>
  </si>
  <si>
    <t>Exponierte Server (Web-, Mail-, usw.), die aus dem Internet erreichbar sind, müssen in einem eigenen Netzsegment (DMZ) betrieben werden.
Weiterhin sollte der Administrationsbereich nicht unmittelbar von extern erreichbar sein.
Des Weiteren dürfen diese Server ausschließlich Dienste hosten, auf die von extern zugegriffen werden muss.
Für diese Server wird ein Monitoring* empfohlen. Insbesondere Protokolle, wie beispielsweise Zugriffs-Logs, sollten zu diesem Zweck mit synchronisierter Systemzeit erstellt und gespeichert werden. Die Logfiles sollten automatisch ausgewertet und automatische Warnungen zu kritischen Systemzuständen und bei Angriffen generiert werden.  Es sollten Regelungen getroffen sein, wie lange Logfiles aufbewahrt und wann sie gelöscht werden.
Hinweis:
Logfiles dürfen nur solange aufbewahrt werden, wie sie zur Aufrechterhaltung des technischen Betriebs nötig sind.
Die Server sollten vor DDoS-Angriffen* (Distributed-Denial-of-Service) geschützt werden. Mit DDoS wird eine verbreitete Nichtverfügbarkeit (Blockade) eines Internetdienstes bezeichnet, die durch Vielanfragen verursacht wird.
Webzugänge zu eigenen Servern (beispielsweise OWA) sind geeignet abzusichern (z.B. Vorschaltung eines VPN, mindestens aber 2FA)</t>
  </si>
  <si>
    <t>Um eingesetzte Systeme besser schützen bzw. Bedrohungen und Schwachstellen besser erkennen zu können, sollte bereits vorbereitend mit entsprechenden Organisationen in Verbindung getreten und Informationswege etabliert werden. Für die Informationssicherheit relevante Behörden sind  z.B. das LSI und das BSI. Darüber hinaus können auch diverse Informationssicherheitsdienstleister, Hersteller von Antivirensoftware und andere Anbieter Quellen von sicherheitsrelevanten Informationen (z.B. IoCs*, aktuelle Angriffskampagnen, etc.) sein.</t>
  </si>
  <si>
    <t>Bei Indicators of Compromise handelt es sich um Merkmale aus bereits erfolgten und analysierten Angriffen. Diese können dann bei gleichen (teilweise sogar ähnlichen) Angriffsmustern zur präventiven Abwehr vor Cyberangriffen herangezogen werden. Beispiele hierfür sind durch einen Angriff ausgelöste Einträge in Logfiles, neu erstellte Dateien oder neu hinzugekommene oder veränderte Registry-Einträge. [LSI]</t>
  </si>
  <si>
    <t>IaC ("Infrastructure as Code") ist eng mit mit dem Konzept IaaS ("Infrastructure as a Service") verbunden, bei dem die IT-Infrastruktur für eine Cloud-Verwendung eingekauft wird.
Typischerweise steht bei IaaS zunächst auch nur die Cloud-Infrastruktur zur Verfügung. Das bedeutet, dass die Einrichtung bzw. die Konfiguration (etwa der Netzwerkschnittstellen oder der Rechenleistung) durch den Anwender selbst erfolgt. Am Einfachsten findet die Einrichtung dann automatisiert mithilfe von entsprechenden Skripten oder Programmfiles (IaC) statt. Ein großer Vorteil der Verwendung bzw. des Vorhaltens von IaC liegt darin, bei möglichen Problemen mit der Cloud-Infrastruktur schnell einen neuen, sauber konfigurierten Stand erzeugen zu können. Zudem werden mögliche Tippfehler im Rahmen einer manuellen Einrichtung vermieden. [LSI]</t>
  </si>
  <si>
    <t>PaaS bezeichnet die Bereitstellung einer Plattform zur Bereitstellung cloudbasierter Anwendungen. Der Kunde kann hier eigene Anwendungen bereitstellen, welche Daten erheben, anzeigen oder verarbeiten. Die Konfiguration und die Verwaltung/Betreuung der Cloud-Infrastruktur (Server, Rechenzentren, etc.) ist hier dem Anbieter überlassen. [LSI]</t>
  </si>
  <si>
    <t>BSI IT-Grundschutz</t>
  </si>
  <si>
    <t>ISMS.1.A4</t>
  </si>
  <si>
    <t>ISMS.1.A9</t>
  </si>
  <si>
    <t>CON.2.A1</t>
  </si>
  <si>
    <t>IND.2.7</t>
  </si>
  <si>
    <t>DER.4</t>
  </si>
  <si>
    <t>IND.2.1.A17</t>
  </si>
  <si>
    <t>SYS.2.1.A8</t>
  </si>
  <si>
    <t>CON.3.A12</t>
  </si>
  <si>
    <t>CON.3.A13</t>
  </si>
  <si>
    <t>ORP.2.A7</t>
  </si>
  <si>
    <t>ORP.4.A1</t>
  </si>
  <si>
    <t>OPS.2.2.A1</t>
  </si>
  <si>
    <t>OPS.2.2.A2</t>
  </si>
  <si>
    <t>OPS.2.2.A9</t>
  </si>
  <si>
    <t>OPS.2.2.A10</t>
  </si>
  <si>
    <t>OPS.2.2.A11</t>
  </si>
  <si>
    <t>OPS.2.2.A16</t>
  </si>
  <si>
    <t>APP.3.1.A14</t>
  </si>
  <si>
    <t>NET.2.1.A3</t>
  </si>
  <si>
    <t xml:space="preserve">SYS.1.5 </t>
  </si>
  <si>
    <t>ORP.3</t>
  </si>
  <si>
    <t>ORP.4.A5</t>
  </si>
  <si>
    <t>IND.1.A13</t>
  </si>
  <si>
    <t>DER.2.1</t>
  </si>
  <si>
    <t>DER.2.3</t>
  </si>
  <si>
    <t>OPS.1.1.3</t>
  </si>
  <si>
    <t>CON.9</t>
  </si>
  <si>
    <t>OPS.2.3</t>
  </si>
  <si>
    <t>IND.1.A11</t>
  </si>
  <si>
    <t>Internet of Things (IoT)</t>
  </si>
  <si>
    <t>Zu IoT-Geräten (inklusive eingebetteten Systemen mit Netzwerkanbindung) können vernetzte Brandmelder, Heizungssteuerung, elektronische Schließanlagen, Kameras, Parkleitsysteme, Labor-IoT und vieles weitere zählen. Zur Bereitstellung ihrer gewünschten Funktionalitäten benötigen IoT-Geräte manchmal neben einer lokalen Vernetzung eine Verbindung ins Internet. [LSI]</t>
  </si>
  <si>
    <t>Für die eigene Organisation sollte zusätzlich zu der vertraglich festgelegten Datensicherung des Cloud-Dienstanbieters eine eigene Sicherung des Cloud-Dienstes beziehungsweise der dort verarbeiteten Daten erstellt, dokumentiert und in der Backup-Strategie aufgenommen werden.
Dabei sollte stets auf eine Kompatibilität des aktuellen Systems mit den älteren, vorgehaltenen Backups geachtet werden, damit diese bei Bedarf problemlos eingesetzt werden können.</t>
  </si>
  <si>
    <t>Zum Schutz der kritischen Infrastruktur sowie schutzbedürftiger sensibler Daten müssen im Umgang mit Lieferanten, Dienstleistern (z.B. für Drucker-Wartung, Hard- und Software oder auch Fachanwendungen) und Dritten Leitlinien zur Aufrechterhaltung der Anforderungen an deren Informationssicherheit erstellt werden. Hierbei müssen externe Partner unter anderem explizit auf die Einhaltung des Datenschutzes und der Datensicherheit verpflichtet werden. Die Informationssicherheits-Leitlinie sowie gegebenenfalls einzuhaltende Richtlinien müssen den Lieferanten und den externen Partnern ebenfalls bekanntgegeben werden, was zu dokumentieren ist. Außerdem muss eine Vertraulichkeitsvereinbarung, mit externen Partnern, die auf sensible Informationen Zugriff haben, geschlossen werden. 
Ebenso müssen interne Richtlinien für den betrieblichen Datenaustausch mit externen Partnern festgelegt werden.
Hinweis:
Um sicherzustellen, dass kein Schadcodeeintrag erfolgt, kann
- die Organisation dem externen Wartungspersonal einen sicheren Wartungslaptop zur Verfügung stellen,
- der externe Partner jeweils ein spezielles Gerät, welches nur für den einen Kunden genutzt wird, verwenden (vertragliche Regelung),
- der externe Partner die Sicherheit des mitgebrachten Gerätes durch geeignete technische Maßnahmen gewährleisten (vertragliche Regelung).</t>
  </si>
  <si>
    <t>Krypto-Konzept</t>
  </si>
  <si>
    <t>Werden die eingesetzten kryptografischen Verfahren zentral erfasst?</t>
  </si>
  <si>
    <t>A.8.24</t>
  </si>
  <si>
    <t>Findet regelmäßig eine Prüfung statt, mit welcher sichergestellt wird, dass die eingesetzten kryptografischen Verfahren noch als sicher gelten?</t>
  </si>
  <si>
    <t xml:space="preserve">Verwenden Sie ein sicheres Schlüsselmanagement? </t>
  </si>
  <si>
    <t>ISO 27001:2023</t>
  </si>
  <si>
    <t>A.5.34</t>
  </si>
  <si>
    <t>A.5.9</t>
  </si>
  <si>
    <t>A.8.14</t>
  </si>
  <si>
    <t>A.6.8</t>
  </si>
  <si>
    <t>A.6.7</t>
  </si>
  <si>
    <t>A.8.19</t>
  </si>
  <si>
    <t>A.8.13</t>
  </si>
  <si>
    <t>A.8.2</t>
  </si>
  <si>
    <t>A.8.5</t>
  </si>
  <si>
    <t>A.5.23</t>
  </si>
  <si>
    <t>A.6.3</t>
  </si>
  <si>
    <t>A.8.8</t>
  </si>
  <si>
    <t>A.5.19</t>
  </si>
  <si>
    <t>A.7.5</t>
  </si>
  <si>
    <t>Sind alle Systeme nach Funktionsgruppen* / Informationsverbünden erfasst (inkl. Standort) und dokumentiert?</t>
  </si>
  <si>
    <t>Es sollten nur bestimmte Dateianhänge (z.B. ohne ausführbare Bestandteile) zugelassen werden z.B. durch Nichtzustellung am Mail-Server. Mail-Clients sollten möglichst sicher konfiguriert werden (z.B. zunächst nur Textanzeige, keine automatische Vorschau von Anhängen und kein automatisches Nachladen externer Inhalte). Eine weitere präventive Maßnahme ist die Deaktivierung von Office-Makros*, diese können Schadcode enthalten oder nachladen und sollten deaktiviert bzw. nur signiert zugelassen werden. 
Das Risiko, dass durch über die USB-Schnittstelle angeschlossene Geräte (wie z.B. USB-Sticks, externe Festplatten, Smartphones, etc.) Schadcode auf die Systeme eingetragen wird, gilt es zu minmieren. Hier könnte z.B. der Zugang zu den USB-Anschlüssen physisch verhindert werden (z.B. externes Gehäuse) oder zumindest über DeviceControl-Software auf nur speziell zugelassene registrierte Geräte auf deren DeviceID eingeschränkt werden. 
Auf allen Clients sollte eine Personal Firewall* (z. B. Windows Firewall, bei Linux z.B. ufw) aktiv sein. 
Indicators of Compromise* (IoCs) sollten protokolliert und über die Sicherheitskonfigurationen blockiert werden. Außerdem sollten diese durch regelmäßige Abfrage bei geeigneten Stellen stets aktuell gehalten werden.
Um dem Verschleiern von Programmen entgegenzuwirken, sollten Dateiendungen auf jedem Computer angezeigt werden. Dateinamen können fiktive Endungen beinhalten, wobei die letzte Endung immer die maßgebliche ist und sofern nicht anders konfiguriert, ausgeblendet wird. Diese Option sollte im Windows Explorer in den Ansichtsoptionen geändert werden. Eine ausführbare Datei Rechnung.pdf.exe wird ansonsten als Rechnung.pdf angezeigt.</t>
  </si>
  <si>
    <t>In Vorbereitung auf den Cloud-Dienst sollte ein Konzept erstellt werden, das alle wichtigen Schritte zur Einführung des Cloud-Dienstes beschreibt.
Das betrifft unter anderem:
- technischen und organisatorischen Vorgehensplan und Regelungen festlegen, dokumentieren und testen
- Aufgabenverteilung definieren
- Betriebsausfallzeiten für die Migration definieren
- betroffene Geschäfts- und Betriebsprozesse identifizieren und anpassen
- Verantwortliche für Datenschutz und IT-Sicherheit sowie Personen, die von der Cloud-Einführung betroffen sein werden, ermitteln und frühzeitig mit einbinden
- Qualifikationen prüfen/Schulungen planen (auf Besonderheiten bei den Servicemodellen (SaaS*, PaaS*, IaaS*) bzw. Angeboten der unterschiedlichen Anbieter ist zu achten. Die Schulungen sind auf die geplante Dienstleistung auszurichten)
- Ergebnisse dokumentieren
- kontinuierlich aktualisieren und fortschreiben 
Sobald die Daten in die Cloud migriert wurden, sollte ein regelmäßiges Testen des Migrationskonzeptes für den Fall einer (Rück-)Migration stattfinden.</t>
  </si>
  <si>
    <t>Für den Cloud-Dienst sollte ein eigenes Notfallkonzept für die Organisation erstellt werden. 
Dieses sollte Angaben enthalten bzgl.:
- Zuständigkeiten
- Ansprechpartner und Kommunikationskanälen
- Regelungen zur Datensicherung
- Vorgaben bzgl. redundant auszulegenden Management-Tools
- Vorgaben bzgl. redundant auszulegenden Schnittstellensystemen
- etc.
Dabei sollte das Notfallkonzept zentral gelagert, insbesondere im Notfall zugänglich und den betroffenen Mitarbeitern der Organisation bekannt sein.
Je nach Cloud-Konzept existieren unter Umständen weitere Anforderungen an einen Wiederanlauf über ein Backup. Diese sind zu ermitteln und vorzuhalten (z.B. bei IaaS: Bereithalten der Konfigurationsdaten (idealerweise als Skript bzw. IaC*)).</t>
  </si>
  <si>
    <t>Um Unregelmäßigkeiten im Betrieb festzustellen und einen potentiellen Schaden analysieren zu können, sollten regelmäßig Logdateien aller Systeme erstellt und geprüft werden. Dabei sollte für die kritischen Systeme in angemessener Form definiert werden, was in welchem Umfang protokolliert wird (Log-Tiefe), wann protokolliert wird, wann die Daten überschrieben werden können, wie lange die Daten vorgehalten werden sollen, wie häufig die Daten geprüft werden und was als Auffälligkeit gilt. Idealerweise sollte die Auswertung automatisiert erfolgen. Die Prüfergebnisse sollten außerdem ausreichend dokumentiert werden.
Mittels einer gut konzipierten Logging-Policy und gesichert (soweit als möglich zentral) erfasster Logdaten können gegebenenfalls infizierte bzw. kompromittierte Systeme gefunden und die Spuren von Angreifern nachverfolgt werden.
Erfasst werden sollten u.a. die Logs von
- Systemlogs insbesondere die Logins und Rechteausweitungen
- Firewalls
- Email-Servern
- http-Proxys
- Active-Directory / LDAP 
- Servern (insbesondere der gegenüber dem Internet exponierten Server)
- der Endpoint Protection auf Servern und Clients
- Zugangssysteme (z.B. VPN-Gateways)
- weitere, an der Netzkommunikation beteiligte, Geräte (inkl. Einbindung älterer Geräte wie z.B. Modems)
Die Protokollierungsinfrastruktur muss ausreichend dimensioniert sein.
Zur zeitsynchronen Protokollierung muss jeweils die Systemzeit mit einer einheitlichen lokalen Referenzzeitquelle synchronisiert werden.
Es empfiehlt sich, den Datenschutzbeauftragten und den Betriebsrat frühzeitig bei der Thematik mit einzubinden.
Die protokollierten Ereignisse sollen sicher abgelegt und am besten automatisiert ggf. mit anschließendem Versand automatischer Warnmeldungen ausgewertet werden.</t>
  </si>
  <si>
    <t>Mobile Datenträger (USB-Sticks, Laptop, Smartphones, externe Festplatten, etc.) sollten nur eingesetzt werden, falls es keine anderen Verfahren zum Datenaustausch gibt. Es muss eine Richtlinie erstellt werden, die festlegt, wie Datenträger vor Missbrauch, Offenlegung, Verfälschung und unbefugtem Zugriff innerhalb und außerhalb der Organisation zu schützen sind sowie die Meldewege bei Verlust oder Diebstahl festlegt.
Folgende Aspekte sollen hierbei berücksichtigt werden:
- Mobile Datenträger sind geeignet zu verschlüsseln.
- Der Einsatz von mobilen Datenträgern ist zu regeln.
- Regelung, welche Daten auf mobilen Datenträgern gespeichert werden dürfen und welche nicht (Datenklassifizierung).
- Schutz der auf dem mobilen Datenträger gespeicherten Daten vor unbefugtem Zugriff, Manipulation und Verlust.
- Löschvorgaben für die Daten.
- Regelungen zur Nicht-Verwendung privater Datenträger.
- Sicherheitsregelungen beim Austausch mit externen Kooperationspartnern bzw. Dienstleistern.
- Schutz vor der Verbreitung von Schadsoftware über mobile Datenträger.
-(Unbedenklichkeits-)Prüfung temporär vermisster Datenträger vor der Wiederverwendung.</t>
  </si>
  <si>
    <t>Wird verhindert, dass bei der Reparatur/dem Austausch von Systemen sensible Daten ausgelesen bzw. rekonstruiert werden können (evtl. vorherige Entnahme der Festplatte und dies im Vorfeld zusätzlich vertraglich regeln)?</t>
  </si>
  <si>
    <t>Bei einer Auftragsverarbeitung von personenbezogenen Daten ist der Dienstleister explizit auf die Einhaltung des Datenschutzes und der Datensicherheit zu verpflichten. Ebenso ist eine vertragliche Regelung zur Auftragsverarbeitung notwendig. Der Nachweis, dass das notwendige Schutzniveau gewährleistet werden kann, ist schriftlich zu dokumentieren und regelmäßig zu überprüfen. 
Außerdem muss eine Vertraulichkeitsvereinbarung, mit Dienstleistern, die auf sensible Informationen Zugriff haben, geschlossen werden. 
Personenbezogene und schützenswerte Daten dürfen nur mit Vorliegen einer rechtlichen Grundlage (z.B. Auftrag zur Auftragsverarbeitung) verarbeitet werden. Andernfalls sind diese zu löschen (z.B. auch nach Ablauf einer Vereinbarung zur Auftragsverarbeitung).</t>
  </si>
  <si>
    <t xml:space="preserve">Ziel des Identitätsmanagements ist es, Personen eindeutig zu identifizieren. Dabei sind alle Gruppen von Befugten - sowohl Mitarbeiter als auch Dienstleister - zu berücksichtigen.
Es muss geregelt sein, welche Personen innerhalb der Organisation die Berechtigungen besitzen, Identitäten von Personen zu prüfen sowie Zutritts-, Zugangs- und Zugriffsrechte zu erteilen. Die dazugehörigen Prozesse müssen definiert und dokumentiert werden, ebenso die Vorgänge der Identitätsprüfung und Rechteerteilung. 
Zur Identitätsprüfung kann gegebenenfalls "persönlich" bekannt genügen. </t>
  </si>
  <si>
    <r>
      <t>Server und Clients müssen mit Virenscannern, besser mit Endpoint-Protection-Software betrieben werden. Diese müssen automatisiert auf aktuellem Stand gehalten werden. Es empfiehlt sich, die Virenscanner bzw. die Endpoint-Protection-Software anhand der Erfordernisse vor Ort (Adminstration über zentrales Management vs. Stand-Alone-Betrieb*,</t>
    </r>
    <r>
      <rPr>
        <b/>
        <sz val="11"/>
        <rFont val="Calibri"/>
        <family val="2"/>
        <scheme val="minor"/>
      </rPr>
      <t xml:space="preserve"> </t>
    </r>
    <r>
      <rPr>
        <sz val="11"/>
        <rFont val="Calibri"/>
        <family val="2"/>
        <scheme val="minor"/>
      </rPr>
      <t>nach Möglichkeit On-Premise-Management und nach aktuellen unabhängigen Tests) gezielt auszuwählen.
Beim Einsatz von Virenscannern ist auf folgendes zu achten:
- aktiver und korrekt konfigurierter Schadprogrammscanner auf allen Endgeräten
- regelmäßige (definierte, kurze Zeitintervalle) und erfolgreiche Installation der Updates
- regelmäßiger, vollständiger Scan aller Endgeräte auf Schadcode
- automatische Verschieben des Schadcodes in Quarantäne bzw. Löschung und falls
  möglich Shutdown der Netzverbindung
- automatische Erstellung von Logfiles und automatische Alarmierung an zentraler Stelle
- nach einem Schadcodebefall sollte das Endgerät sicherheitshalber neu installiert werden
- Regelmäßige Evaluation von Schadprogrammscannern und ggf. Upgrade.</t>
    </r>
  </si>
  <si>
    <t>Ist eine Personal Firewall*  (z.B. Windows-Firewall, "uncomplicated firewall" (ufw) bei Linux) aktiviert?</t>
  </si>
  <si>
    <t xml:space="preserve">Ist die zur Protokollierung gehörende Infrastruktur ausreichend dimensioniert? </t>
  </si>
  <si>
    <t>Ist die Verkabelung der Systeme vollständig dokumentiert? (physischer Netzplan* / Verkabelungsplan inkl. Redundanzen*)</t>
  </si>
  <si>
    <t>IaaS bezeichnet die Bereitstellung einer virtuellen IT-Infrastruktur (Speicher, Systeme, Netzwerkkomponenten, etc.) in der Cloud-Umgebung des Anbieters. Die Betreuung der physischen Technologie/Systeme vor Ort übernimmt der Anbieter. Der Kunde erhält Zugriff auf eine Schnittstelle, um die Cloud-Infrastruktur nach seinen Wünschen zu konfigurieren und zu steuern, ohne selbst vor Ort kommen zu müssen. [LSI]</t>
  </si>
  <si>
    <t>IT-Infrastruktur bezeichnet die IT-Systeme und Netzwerkkomponenten. [LSI]</t>
  </si>
  <si>
    <t>Ein Rahmenvertrag, welcher wiederkehrende Dienstleistungen (Leistungsumfang, Reaktionszeiten und Verfügbarkeitszeiten) zwischen Auftraggeber und Auftragnehmer regelt. [LSI]</t>
  </si>
  <si>
    <t>III.1.H</t>
  </si>
  <si>
    <t>Veraltete bzw. nicht patchbare Systeme, für welche Updates z.B. aus technischen Gründen nicht möglich sind sollten ausgetauscht werden. Wenn von einem Austausch abgesehen wird, müssen diese besonders gefährdeten Systeme aktiv geschützt werden. Beispielsweise wäre ein Betrieb als Insellösung oder Schutz mit vorgeschalteten speziellen Firewalls möglich.
Beispiel:
Am 8. April 2014 beendete der Hersteller Microsoft den Support für sein Betriebssystem Windows XP (Service Pack 3) und am 14. Januar 2020 für Windows 7.  Dies bedeutet, dass
• danach gefundene sicherheitskritische Fehler im Betriebssystem von Microsoft nicht mehr behoben werden und es keine allgemein verfügbaren Updates oder Patches mehr geben wird.
• Systeme, die unter Windows XP laufen, massiv gefährdet sind, durch Angreifer oder Schadsoftware* kompromittiert zu werden. 
Damit ist nicht nur der Betrieb dieser Systeme gefährdet, sondern Angreifer verwenden in der Regel leicht kompromittierbare Systeme als Ausgangspunkt für Angriffe auf weitere erreichbare Systeme innerhalb des Netzwerks. Risiken, die von veralteten Systemen ausgehen, sind unbedingt einzudämmen (z.B. durch Isolierung als Insellösung ohne Netzanbindung).</t>
  </si>
  <si>
    <t>Für eine nachvollziehbare und administrierbare Zugangs- und Zugriffsvergabe ist ein Berechtigungskonzept erforderlich. Das Berechtigungskonzept stellt die Grundlage für die technische Umsetzung dar.
Zugangsberechtigungen erlauben der betroffenen Person oder einem autorisierten Vertreter, bestimmte IT-Systeme bzw. System-Komponenten und Netze zu nutzen. 
Über Zugriffsrechte wird geregelt, welche Person im Rahmen ihrer Funktion bevollmächtigt wird, IT -Anwendungen oder Daten zu nutzen (Minimalprinzip, "Need-to-Know"). Zugangs- und Zugriffsberechtigungen sollten möglichst restriktiv vergeben werden. Diese sind für jede nutzungsberechtigte Person aufgrund ihrer Funktion soweit möglich personalisiert und im Einzelnen festzulegen. Entsprechend der Funktion ist der Zugang zum Rechner sowie der Zugriff auf Daten zu definieren. Demzufolge sollte von der Nutzung von Sammelkonten/Gruppenkonten abgesehen werden.
Bei der Rechtevergabe und -verwaltung muss das Minimalprinzip angewandt werden, so dass nur die für die Erfüllung der Aufgaben notwendigen Rechte erteilt werden. Bei Änderungen in den Aufgabenbereichen des Mitarbeiters muss sichergestellt werden, dass nicht mehr benötigte Rechte wieder entzogen werden.
Eine regelmäßige Überprüfung und Anpassung der vergebenen Rechte ist durchzuführen.</t>
  </si>
  <si>
    <t>Gibt es weitergehende strukturelle Sicherungsmaßnahmen, wie umfassende Einbruch-, Brandmelde- und Brandlösch- sowie Rauchabzugsanlage und, sollte dies notwendig sein, einen erweiterten Überschwemmungsschutz?</t>
  </si>
  <si>
    <t>Eingebettetes System (Embedded System)</t>
  </si>
  <si>
    <t>Ein eingebettetes System besteht aus einer Hard- und Software (Firmware) und ist in ein größeres System integriert. In diesem nimmt es eine oder mehrere Aufgaben wahr. Eingebettete Systeme finden sich u.a. in der Industrie, Unterhaltungselektronik, Medizintechnik, Haushaltsgeräten. Man nimmt eingebettete Systeme meist nicht direkt war. Auch haben diese häufig keine Benutzerschnittstelle. [BSI]</t>
  </si>
  <si>
    <t>Die Informationssicherheits-Leitlinie muss eine Regelung beinhalten, die gewährleistet, dass der Verbesserungsprozess der Informationssicherheit stetig aktuell gehalten wird. Der Informationssicherheitsbeauftragte (ISB) veranlasst bzw. koordiniert die Fortentwicklung der notwendigen Maßnahmen. Die kontinuierliche Verbesserung der Informationssicherheit sollte konzeptionell vorgesehen sein. Das Konzept sollte mindestens den Teilnehmerkreis (Gremium / ISM-Team) und einen Turnus (Termine) definieren.
Eine kontinuierliche Verbesserung der Informationssicherheit ist nur mit ausreichender Stellenanzahl und Qualifizierung der IT-Mitarbeiter oder durch  Dienstleister mit entsprechendem Fokus und Personalressourcen und -qualifizierung für Informationssicherheit möglich.
Hinweis: 
Der kontinuierliche Verbesserungsprozess kann durch Anwendung des PDCA-Zyklus erfolgen:
- Plan: Verbesserungspotentiale erkennen, Analyse Ist-Zustand, (Weiter-) Entwicklungskonzept
- Do: entwickeltes Konzept testen / praktisch optimieren
- Check: Ergebnisse überprüfen
- Act: Einführung der neuen allgemeinen Vorgabe. Wieder beginnend mit "Plan"</t>
  </si>
  <si>
    <t>Die Funktionsfähigkeit der Leitebene (SCADA), Steuerungsebene (SPS) und Feldebene muss soweit wie möglich gewährleistet werden. Um das Risiko der Kompromittierung der Leitebene zu minimieren, müssen diese Systeme besonders geschützt werden.
Die Leitebene sollte sich idealerweise in einem abgeschotteten, von allen anderen Netzen getrennten Netz befinden (Insellösung*). Zur allgemeinen Kommunikation (E-Mail, Messenger, etc.) der Mitarbeiter kann beispielsweise ein zusätzlicher Arbeitsplatz-PC aus dem Verwaltungsnetz bereitgestellt werden. Es müssen Manipulationen in der Netzverkabelung verhindert werden. 
An das Prozessleittechnik-Netz sollten idealerweise keine organisationsfremden IT-/OT-Geräte (z.B. Wartungslaptops und Datenträger von externen Dienstleistern) angeschlossen werden, sondern möglichst organisationseigene sichere Systeme zur Verfügung gestellt werden. In Sonderfällen müssen besondere Vorkehrungen getroffen werden: z.B. sorgfältige Vorabprüfungen der anzuschließenden Systeme auf Schadcode z.B. mitgebrachter USB-Sticks über Anti-Malware*-Scans an einer Datenschleuse*. Sollte dies in der Organisation selbst technisch nicht umsetzbar sein, so müssen vertragliche Regelungen getroffen werden, die den Dienstleister verpflichten, die notwendigen technischen Vorkehrungen zum Schutz vor Schadcodeeintrag umzusetzen, dies zu protokollieren und nachzuweisen. 
Die Systeme im Prozessleittechnik-Netz müssen vor gewollten bzw. ungewollten lokalen Manipulationen geschützt werden.
Hinweis: 
Sollte eine Netzwerkanbindung der Systeme im Prozessleittechnik-Netz zwingend notwendig sein, sollten folgende Maßnahmen berücksichtigt werden:
- Kein Internetzugang aus dem Prozessleittechnik-Netz
- Sollten Übergänge von dem Prozessleittechnik-Netz in andere Netzwerke bestehen, müssen diese mit einer geeigneten Firewall nach Stand der Technik abgesichert und nach den Minimalprinzip* konfiguriert werden.
- Die eingesetzten Systeme sind bestmöglich zu härten*.</t>
  </si>
  <si>
    <t>Werden soweit möglich personalisierte Accounts verwendet?</t>
  </si>
  <si>
    <t xml:space="preserve">Für die Beendigung (geplant/ungeplant) des Dienstleisterverhältnisses mit dem Cloud-Dienstanbieter sollten wichtige Aspekte bereits im Vorfeld bedacht werden: 
-Berechtigungen ändern
-Konfigurationen anpassen
-Datenportabilität testen
-Rückgabe (Daten, Ressourcen, etc.)
-sichere Löschung der Daten
-vertraglich geregelte Aspekte
-Bestätigung der ordnungsgemäßen Beendigung durch den Dienstleister (dokumentieren)
-evtl. Übernahme der vom Cloud-Anbieter zur Verfügung gestellten Ressourcen (z.B. vom Cloud Anbieter bereitgestellte Sensoren)
-optional: Übergangsfristen
-etc.
Beeinträchtigungen der Geschäftsprozesse sind zu vermeiden. </t>
  </si>
  <si>
    <r>
      <t>Für mobile Systeme müssen die selben Grundlagen (Authentifizierung, Einschränkung von Software-Installationen, Schutz vor Schadsoftware, Widerruf von Berechtigungen geregeltes Backup-Verfahren, Verfahren zur Software- bzw. Systemaktualisierung etc.) gelten wie für alle anderen Geräte auch. Zusätzlich ist zu regeln, welche Art von Informationen auf dem System verarbeitet werden dürfen. Die Datenträger in mobilen Systemen sind grundsätzlich  nach Stand der Technik zu verschlüsseln.
Hinweise:
Für mobile Systeme muss weiterhin sichergestellt sein:
- Festplattenverschlüsselung nach Stand der Technik
- Physischer Schutz des Systems (Diebstahlschutz und Schutz vor unerlaubtem Zugriff und Zugang durch Dritte - ein System darf niemals unbeaufsichtigt bleiben bzw. muss bei Nichtbenutzung weggesperrt sein).
- Regelung der Nutzung von Drahtlosverbindungen (WLAN, mobile Daten (z.B. LTE), u.a.):</t>
    </r>
    <r>
      <rPr>
        <strike/>
        <sz val="11"/>
        <rFont val="Calibri"/>
        <family val="2"/>
        <scheme val="minor"/>
      </rPr>
      <t xml:space="preserve"> </t>
    </r>
    <r>
      <rPr>
        <sz val="11"/>
        <rFont val="Calibri"/>
        <family val="2"/>
        <scheme val="minor"/>
      </rPr>
      <t>Befindet sich das WLAN nicht in der gleichen Sicherheitszone wie das mobile Gerät, so ist VPN zu aktivieren oder noch besser, technisch der automatische Aufbau einer VPN-Verbindung sicherzustellen.
- Vorgehen bei Verlust (Meldeverfahren, Remotezugriff, Sperrung, Löschung, Deaktivierung)
- Widerruf von Berechtigungen und Zugriffsrechten sowie die Rückgabe von Geräten
- Dienstliche Geräte dürfen ausschließlich für dienstliche Zwecke verwendet werden.
- Private Geräte dürfen nicht mit den Organisationsnetzwerken verbunden werden.
- Private Hard- und Software dürfen nicht für dienstliche Zwecke genutzt werden.</t>
    </r>
  </si>
  <si>
    <t>Alle IT-Systeme sollten, falls realisierbar, in einem dafür geeigneten Serverraum untergebracht werden.  Insbesondere müssen IT-Systeme, die für die Aufrechterhaltung des Betriebs notwendig (kritisch) sind, vor allen möglichen physischen Schäden, wie Ausfall der Stromversorgung, Feuer, Wassereinbruch oder Überspannung bzw. starken Spannungsschwankungen geschützt werden. 
Der Serverraum sollte stets verschlossen sein und nur von Personen betreten werden können, die Zutritt benötigen. Um die Server vor externen Einflüssen zu schützen, sollten Fenster und Türen über eine angemessene Schutzklasse verfügen.
Die Serverschränke im Raum sollten ebenfalls verschlossen und nur durch das dafür berechtigte Personal geöffnet werden können.  Ein Raum ohne Fenster ist vorzuziehen.
In diesen Raum muss gewährleistet werden, dass die Umgebungsbedingungen (z.B. Lufttemperatur, Luftfeuchtigkeit, Schwebstoffbelastung) im für den ordnungsgemäßen Betrieb der im Rahmen der kritischen Dienstleistungen eingesetzten IT-Systeme nötigen Bereich bleiben. Es sollte ein Brandschutz-Konzept und keine besonderen Brandlasten vorhanden sein. Wenn möglich, sollten keine Versorgungsleitungen (Wasser, Gas, etc.) durch den Serverraum verlaufen, die für den IT-Betrieb nicht benötigt werden. Der Serverraum sollte über eine USV* und Überspannungsschutz verfügen. Diese sollte nicht im Serverraum stehen. Diese Maßnahmen sollten überwacht und regelmäßig geprüft werden.
Hinweis:
Server und zentrale Netzwerktechnik sollten in geeigneten Serverschränken eingeschlossen werden.</t>
  </si>
  <si>
    <t xml:space="preserve">In öffentlich zugänglichen Bereichen der Organisation befindliche IT-Systeme müssen angemessen durch technische oder organisatorische Maßnahmen vor unbefugtem Zugriff geschützt werden. 
Bspw. lässt sich mit einem Network Access Control technisch regeln, welche Geräte unter welchen Voraussetzungen Zugriff auf ein internes Netzwerk erhalten. Dies gilt sowohl für kabelgebundene als auch für drahtlose Netzwerke. Ein NAC kann zum Beispiel auch Gastzugriffe verwalten und eine geräte- oder benutzerabhängige VLAN-Zuordnung initiieren. 
Informationsdienste für Besucher (z.B. Kiosksysteme) sollten in einem abgegrenzten Netz sein und nur so wenig Berechtigungen wie möglich haben. </t>
  </si>
  <si>
    <t>Die Abläufe bei Informationssicherheitsvorfällen sind zu definieren und dokumentieren. Dabei sollte festgehalten werden, wer verständigt werden muss. Alle Beschäftigten sollten die für sie relevanten Meldewege und Verhaltensweisen bei Informationssicherheitsvorfällen kennen (z.B. Dokumente in Papierform vorhalten).
Die Abläufe und Eskalationskriterien bei Informationssicherheitsvorfällen müssen definiert und dokumentiert werden. Dabei soll festgehalten werden, wer verständigt werden muss. Der ISB sowie bei Datenschutzvorfällen der DSB sind in jedem Fall zu informieren. Allen Beschäftigten sollen den Meldeprozess sowie die Verhaltensweisen bei Informationssicherheitsvorfällen kennen. (Gegebenenfalls Anzeige erstatten bei der ZAC*-Hotline 089 / 1212-3300).
Hinweis:
Die Meldeketten intern und extern mit Übergängen zu Behörden müssen klar definiert werden. Weitere Informationen:
- https://www.verfassungsschutz.bayern.de/spionageabwehr/cyberabwehr/index.html
- https://www.lsi.bayern.de/mam/aktuelles/lsi-info_i04_notfallmanagement_v1.0.pdf</t>
  </si>
  <si>
    <t>Es müssen regelmäßige und anlassbezogene (z.B. aufgrund akut bekannt gewordener Schwachstellen) Überprüfungen der eigenen IT-Infrastruktur auf evtl. vorhandene Schwachstellen, sowohl von außen, als auch von innen, durchgeführt werden. Anhand dieser Schwachstellenscans sollen Angriffsmöglichkeiten und Schwachstellen erkannt werden. Die Prüfungen können mit automatisierten Sicherheitsscan-Systemen erfolgen.
Dabei ist zu beachten, dass Produktivsysteme teilweise empfindlich sind und die Stabilität nicht durch Scans auf Produktivsysteme gefährdet wird. Eine Möglichkeit dies zu gewährleisten, sind Scans auf geklonte Testsysteme. Nicht zu vernachlässigen sind jedoch Systeme, die an das Internet angebunden sind. Hier ist ein regelmäßiger Scan direkt am Produktivsystem unerlässlich. Hierfür sollten feste Zeitfenster definiert werden um schnellstmöglich auf Komplikationen reagieren zu können. 
Die dabei gewonnen Scanergebnisse müssen geschützt werden. Es muss einen Prozess geben, der gewährleistet, dass gefundene Sicherheitslücken so schnell wie möglich bereinigt und geschlossen werden. 
Hinweis:
- shodan.io
- censys.io
- SSL Labs
- OpenVAS
- etc.</t>
  </si>
  <si>
    <t xml:space="preserve">Die Abfolge von Planungs- und Beschaffungsprozessen und die Einbeziehung aller Verantwortlichen muss geregelt sein. Es soll ein Freigabedokument für die Beschaffung geführt werden, das von allen Verantwortlichen unterzeichnet werden muss. Die Berücksichtigung von Anforderungen an die Informationssicherheit kritischer Systeme muss als wesentliches Merkmal / Kriterium für Planungs- und Beschaffungsprozesse etabliert werden. Dies gilt vor allem für informationssicherheitskritische Systeme und Bereiche, wie z.B. Gebäudeplanung, Leitungsplanung, Beschaffungen für kritische Bereiche und Systeme für die initiale Beschaffung als auch für informationssicherheitsrelevante Änderungen. Es müssen alle Informationen vom Hersteller zur Informationssicherheit der Systeme beschafft werden. Der Informationssicherheitsbeauftragte muss in alle relevanten Beschaffungsprozesse eingebunden werden. </t>
  </si>
  <si>
    <t>Eine privilegierte Zugangskennung, welche im Notfall zum Beispiel zur Wiederherstellung von Administratorenpasswörtern oder direkt zur Administration eines Systems verwendet werden kann. Diese Zugangskennung soll nur im Notfall eingesetzt und nicht für Standardarbeiten verwendet werden. Das zugehörige Passwort ist nach jeder Notfallverwendung zu ändern und an einem sicheren Ort (z.B. in einem Safe) zu hinterlegen, so dass im Notfall, sollten die mit dem System betrauten Administratoren allesamt nicht zur Verfügung stehen, eine andere dafür geeignete Person die Administration übernehmen kann.</t>
  </si>
  <si>
    <t>Das Betriebs- und Organisationshandbuch beschreibt unter anderem Verantwortlichkeiten, Abläufe und Betriebsanweisungen innerhalb einer Organisation. Es muss gelebt werden und kann so die Gefahr eines Organisationsverschuldens im Schadensfall minimieren und zur kontinuierlichen Verbesserung der Organisation beitragen. [LSI]</t>
  </si>
  <si>
    <t>Mit Sicherheitsmaßnahme (kurz Maßnahme) werden alle Aktionen bezeichnet, die dazu dienen  Sicherheitsrisiken zu steuern und diesen entgegenzuwirken. Dies schließt sowohl organisatorische, als auch personelle, technische oder infrastrukturelle Sicherheitsmaßnahmen ein. Sicherheitsmaßnahmen dienen zur Erfüllung von Sicherheitsanforderungen. [BSI]</t>
  </si>
  <si>
    <t>Als Sicherheitsvorfall wird ein unerwünschtes Ereignis bezeichnet, das Auswirkungen auf die Informationssicherheit hat und in der Folge große Schäden nach sich ziehen kann. Typische Folgen von Sicherheitsvorfällen können die Ausspähung, Manipulation oder Zerstörung von Daten sein. [BSI]</t>
  </si>
  <si>
    <t>CON.3.A15</t>
  </si>
  <si>
    <t>BSI ICS-Kompendium</t>
  </si>
  <si>
    <t>CON.1</t>
  </si>
  <si>
    <t>OPS.2.2.A7
OPS.2.2.A12</t>
  </si>
  <si>
    <t>DER.2.1.A17</t>
  </si>
  <si>
    <t>ORP.2.A15</t>
  </si>
  <si>
    <t>BSI-Standard 200-3:
Risikomanagement</t>
  </si>
  <si>
    <t>6.1.2.4</t>
  </si>
  <si>
    <t>6.1.3.3</t>
  </si>
  <si>
    <t>6.1.4.1</t>
  </si>
  <si>
    <t>6.1.5.1</t>
  </si>
  <si>
    <t>6.1.5.4</t>
  </si>
  <si>
    <t>6.1.6.1</t>
  </si>
  <si>
    <t>6.1.6.2</t>
  </si>
  <si>
    <t xml:space="preserve">
6.2.1
</t>
  </si>
  <si>
    <t xml:space="preserve">
6.3.1
</t>
  </si>
  <si>
    <t xml:space="preserve">
6.3.2
</t>
  </si>
  <si>
    <t xml:space="preserve">
6.3.3
</t>
  </si>
  <si>
    <t xml:space="preserve">
6.4.1.4
</t>
  </si>
  <si>
    <t xml:space="preserve">
6.4.1.6
</t>
  </si>
  <si>
    <t>6.4.3.2</t>
  </si>
  <si>
    <t>6.4.3.1</t>
  </si>
  <si>
    <t>6.4.3.5</t>
  </si>
  <si>
    <t>6.4.5.1</t>
  </si>
  <si>
    <t>6.4.6.1</t>
  </si>
  <si>
    <t>6.4.6.2</t>
  </si>
  <si>
    <t>6.4.8.1</t>
  </si>
  <si>
    <t>6.1.1.1</t>
  </si>
  <si>
    <t>6.4.5.2</t>
  </si>
  <si>
    <t>6.4.3.10</t>
  </si>
  <si>
    <t xml:space="preserve">
6.2.2
</t>
  </si>
  <si>
    <t>6.4.2.7</t>
  </si>
  <si>
    <t>6.4.2.9</t>
  </si>
  <si>
    <t xml:space="preserve">
6.3.4
</t>
  </si>
  <si>
    <t>III.1.d</t>
  </si>
  <si>
    <t>III.1.h</t>
  </si>
  <si>
    <t xml:space="preserve">III.3.e </t>
  </si>
  <si>
    <t>Absicherung interner Zugriff auf besonders schützenswerte Netzbereiche (durch interne Mitarbeiter)</t>
  </si>
  <si>
    <t>Zugriffe müssen so eingerichtet sein, dass andere IT-Systeme im Netz, auf die nicht zugegriffen werden soll, nicht negativ beeinflusst werden können. Dazu sollen sich die Systeme für den Zugriff in einem entsprechend segmentierten Bereich befinden (vorgelagerte Schutzzone (eigene IDMZ)) und nicht direkt, sondern über einen Jump Host erfolgen.  Es sollte sichergestellt werden, dass die Sicherheitssysteme so konfiguriert sind, dass mit Rechtefreigaben nach dem Minimalprinzip für die Zugriffsmöglichkeiten gearbeitet wird, d.h. dass über den jeweiligen personalisierten Zugriff nur die benötigten Systeme und keine weiteren Systeme erreicht werden können.</t>
  </si>
  <si>
    <t>Werden die Zugangskomponenten in einer eigenen vorgelagerten Schutzzone (eigene IDMZ) betrieben?</t>
  </si>
  <si>
    <t>Sind die Firewall-Regeln für den Zugriff nach dem Minimalprinzip konfiguriert?</t>
  </si>
  <si>
    <t>Sind die Sicherheitssysteme für den Zugriff so konfiguriert, dass über den jeweils personalisierten Zugriff nur die von der Person benötigten Systeme und keine weiteren Systeme erreicht werden können?</t>
  </si>
  <si>
    <t>DIN SPEC 27076</t>
  </si>
  <si>
    <t>Nr.</t>
  </si>
  <si>
    <t>01</t>
  </si>
  <si>
    <t>03</t>
  </si>
  <si>
    <t>12</t>
  </si>
  <si>
    <t>17-1</t>
  </si>
  <si>
    <t>17-2</t>
  </si>
  <si>
    <t>18</t>
  </si>
  <si>
    <t>02-3</t>
  </si>
  <si>
    <t>Konzept Telearbeit (Fernzugriffe / Remote Access,Homeoffice)</t>
  </si>
  <si>
    <t>Zugriffe zum Zweck der Telearbeit in der Office-IT müssen über eine sichere Kommunikationsverbindung (VPN) laufen. Dazu soll für VPN ein entsprechendes Betriebskonzept erstellt und alle dazugehörigen Anforderungen regelmäßig kontrolliert werden.
Die Nutzbarkeit von Fernzugriffen sollte aktiv verwaltet werden (Einrichtung nur bei Bedarf sowie Dokumentation der erteilten Rechte für Fernzugriffe). Hier sollte im Besonderen auch auf eine minimale Rechtevergabe geachtet werden.
Die Systeme, über die der Fernzugriff stattfindet (Fernzugriff-VPNs) sollen eine konsistente Benutzer- und Zugriffsverwaltung gewährleisten und ein passendes Authentifizierungsverfahren (mindestens: Zwei-Faktor-Authentifizierung, besser phishingresistente Multi-Faktor-Authentifizierung) erfüllen. Insbesondere Fernzugriffe durch Administratoren müssen einen entsprechend höheren Schutzbedarf erfüllen. Die Fernzugriffskomponente sollte sich möglichst in einer vorgelagerten Schutzzone (eigene DMZ) befinden.
Fernzugriffe müssen wieder entsprechend getrennt werden, insbesondere nach vollzogenem Fernzugriff, z.B. über das Einrichten eines Zeitlimits. Die Fernzugriffe müssen protokolliert werden. Der Fernzugriff darf ausschließlich mit Dienstgeräten genutzt werden.</t>
  </si>
  <si>
    <t>Ist der Patch- und Update-Prozess für OT geregelt?</t>
  </si>
  <si>
    <t>Patchmanagement (OT)</t>
  </si>
  <si>
    <t>Eingesetzte Software
für Server und Clients</t>
  </si>
  <si>
    <t>Werden veraltete/nicht mehr genutzte Systeme isoliert bzw. entsorgt und veraltete/nicht mehr benötigte Software deinstalliert?</t>
  </si>
  <si>
    <t>Fehlende Sicherheitsupdates stellen ein Risiko für Cyberattacken dar, insbesondere wenn Übergangspunkte vom Prozessleittechnik-Netz zu anderen Netzwerken bestehen sollten. Besonders in diesem Fall ist ein proaktives und zeitnahes Patchmanagement  bei Prozessleittechnik-Systemen aus vertrauenswürdigen Quellen unumgänglich.</t>
  </si>
  <si>
    <t xml:space="preserve">Fehlende Sicherheitsupdates stellen ein Risiko für Cyberattacken da. Ein proaktives und zeitnahes Patchmanagement  bei IT-Systemen aus vertrauenswürdigen Quellen ist daher  unumgänglich. Der Prozess sollte geregelt und Verfahren zur Systemwiederherstellung etabliert werden (beispielsweise das Durchführen eines Backups vor Update-Einspielung, etc.)
</t>
  </si>
  <si>
    <t>14-1</t>
  </si>
  <si>
    <t>08-2</t>
  </si>
  <si>
    <t>25-1</t>
  </si>
  <si>
    <t>WLAN (OT)</t>
  </si>
  <si>
    <t>6.8</t>
  </si>
  <si>
    <t>Der Betrieb eines WLANs im Prozessleittechnik-Netz wird nicht empfohlen. 
Sollte dennoch ein WLAN zur Administration im Prozessleittechnik-Netz benötigt werden, so sollte die Kommunikation darin verschlüsselt nach aktuellem Stand der Technik erfolgen. Weiterhin sollen die Zugriffe auf die Access-Points durch Client-Zertifikate abgesichert werden. Dieses WLAN (Access-Points und Zugriffs-Clients) muss vollständig separat und physikalisch getrennt von anderen Netzen betrieben werden und darf ausschließlich Verbindung zum Prozessleittechnik-Netz haben (auch keine Mobilfunk-Verbindungen, etc. nach außen).
Soll von einem Nicht-Prozessleittechnik-Netz aus auf das Prozessleittechnik-Netz zugegriffen werden (nicht empfohlen), so ist unbedingt darauf zu achten, dass bereits bei Systemstart des Clients die Kommunikationsverbindung über eine Zwei-Faktor-Authentifizierung als VPN* Verbindung ohne Split-Tunneling* ("Always-On", Datenfluss ausschließlich zum Unternehmensnetzwerk) erfolgt. Dies ist unabhängig davon, ob die Verbindung über WLAN oder über LAN hergestellt wird.
Falls ein WLAN für das Update mobiler Endgeräte (wie z.B. iOS und Android) benötigt wird, sollte dieses physikalisch getrennt von allen anderen Netzwerken mit eigenen Uplink zum Internet betrieben werden. Die Kommunikation darin sollte verschlüsselt nach aktuellem Stand der Technik (mindestens WPA2) erfolgen.</t>
  </si>
  <si>
    <t>Existiert ein Konzept, das die Einbindung von WLAN in das Netz der Organisation beschreibt und dokumentiert?</t>
  </si>
  <si>
    <t>6.9</t>
  </si>
  <si>
    <t>05-1</t>
  </si>
  <si>
    <t>08-1</t>
  </si>
  <si>
    <t>05-2</t>
  </si>
  <si>
    <t>6.10</t>
  </si>
  <si>
    <t>Wird stets bei der Integration eines neu erstellten/geänderten Codes in die speicherprogrammierbaren Steuerungen bzw. in das Prozessleittechnik-Netz ein vollständiger Funktionstest durchgeführt?</t>
  </si>
  <si>
    <t>Beschreibung Cluster 1: Drohende Cyber-Sicherheitsgefährdungen werden durch die organisatorischen, infrastrukturellen, personellen und technischen Maßnahmen eines ISMS* systematisch erfasst, behandelt und minimiert. Ein ISMS ist dabei ein stetiger und kontinuierlicher Prozess.</t>
  </si>
  <si>
    <r>
      <t xml:space="preserve">Die Aufgaben, Rechte und Pflichten des Informationssicherheitsbeauftragten (ISB) sind in seiner Stellenbeschreibung zu definieren. Der interne oder externe ISB und sein Vertreter sind schriftlich zu ernennen. Er muss ein direktes Vortragsrecht bei der Organisationsleitung haben. 
Bei sämtlichen Themengebieten mit informationssicherheitsrelevanten Aspekten muss der ISB von Beginn an einbezogen werden. 
Dem ISB müssen von der Organisationsleitung ausreichend Ressourcen für die Erfüllung seiner Aufgaben zur Verfügung gestellt werden, dies gilt ebenso für erforderliche Fortbildungen. Es müssen konkrete Handlungsanweisungen und Verantwortlichkeiten zur Informationssicherheit festgelegt und dokumentiert sein. Diese Regelungen sind den betroffenen Mitarbeitern in geeigneter Form z.B. in einer Dienstanweisung bekannt zu machen.
Der ISB soll keine Aufgaben erfüllen müssen, die Interessenkonflikte verursachen könnten (z. B. Informationssicherheitsbeauftragter und IT-Administrator* in einer Person). 
Es sollte außerdem ein Vertreter ernannt werden. Auf Grund der benötigten Fach- und Detailkenntnisse der Infrastruktur* vor Ort ist ein interner einem externen Sicherheitsbeauftragten vorzuziehen.
</t>
    </r>
    <r>
      <rPr>
        <b/>
        <sz val="11"/>
        <rFont val="Calibri"/>
        <family val="2"/>
        <scheme val="minor"/>
      </rPr>
      <t xml:space="preserve">Hinweis: </t>
    </r>
    <r>
      <rPr>
        <sz val="11"/>
        <rFont val="Calibri"/>
        <family val="2"/>
        <scheme val="minor"/>
      </rPr>
      <t xml:space="preserve">
Auch bei einem externen ISB ist eine Vertreterregelung zu vereinbaren. Außerdem sollte ein dauerhafter interner Ansprechpartner (Koordinator) ernannt werden.</t>
    </r>
  </si>
  <si>
    <t>Der Informationssicherheitsbeauftragte (ISB) sollte Erfahrungen und Wissen auf dem Gebiet der Informationssicherheit und sowohl der IT und falls relevant als auch der OT* besitzen. Darüber hinaus sollte er die Abläufe und Prozesse der Organisation kennen. Es muss eine anforderungsgerechte Fortbildung des ISB ermöglicht werden.</t>
  </si>
  <si>
    <t>Informationsverbund</t>
  </si>
  <si>
    <t>Der Informationsverbund stellt den Geltungsbereich des Sicherheitskonzepts dar, das die Maßnahmen zur Erfüllung der in der Leitlinie vorgegebenen Ziele und Strategien enthält. [BSI]</t>
  </si>
  <si>
    <t>Die vorhandenen Hard- und Softwarekomponenten in den Funktionsbereichen (Informationsverbünde*) sind zu erheben und zu dokumentieren. Die Netzpläne für die Organisation mit den angebundenen Außenstellen müssen dokumentiert sein und aktuell gehalten werden. Es sollen sowohl Netze als auch Systeme dokumentiert sein: Was ist wo vorhanden? Mit welchen Funktionen und welchen Aufgaben? Wie sind die Systeme untereinander verknüpft? Insbesondere müssen die involvierten kritischen Systeme bei kritischen Geschäftsprozessen* vollständig erfasst und dokumentiert werden.
Dies gilt auch für IoT-Geräte.
Grundsätzlich ist darauf zu achten, dass jedes IoT-Gerät über eine Update-Funktion verfügt und dieses im Patch-Management berücksichtigt ist. Außerdem sollte ein Zugriff nur nach Anmeldung möglich sein. Sollte ein IoT-Gerät nicht über eine Möglichkeit zum Anmelden verfügen, sollte der Zugriff mittels des Netzwerks auf den benötigten Kreis eingeschränkt sein. Neben der sicheren Konfiguration müssen Standard-Anmeldedaten geändert sein.</t>
  </si>
  <si>
    <t>Sind alle Schnittstellen zu externen weiteren Netzen (z.B. Internet, Wartungszugänge, ausgelagerte Dienstleistungen (z.B. Cloud)) erfasst und dokumentiert?</t>
  </si>
  <si>
    <t>Beschreibung Cluster 3:  Die Risiken von Bedrohungen werden mithilfe von Risikoanalysemethoden identifiziert, analysiert und bewertet.</t>
  </si>
  <si>
    <t>Um den Geschäftsbetrieb dauerhaft zu gewährleisten, gilt es, die gesamte IT-Infrastruktur* sowie OT-Infrastruktur* (falls vorhanden) durch systematische Absicherungsmaßnahmen vor vermeidbaren Ausfällen und Cyber-Angriffen* zu schützen. Deshalb sollte  das Informationssicherheitsmanagement* (ISM) als wichtiger Teil Ihrer Organisation betrachtet und umgesetzt werden. 
Die Organisationsleitung trägt die Gesamtverantwortung für die Informationssicherheit* in der Organisation. Die Organisationsleitung definiert die Informationssicherheitsziele, weist Rollen und Verantwortlichkeiten zu und stellt die notwendigen Ressourcen für den Informationssicherheits-Management-Prozess (ISM-Prozess) bereit und ist verantwortlich für dessen Aufrechterhaltung und für die beständige Verbesserung der Informationssicherheit.
Die Leitaussagen zur Informationssicherheits-Strategie müssen in einer Leitlinie zur Informationssicherheit zusammengefasst werden. Ziel muss sein, die akuten und zukünftigen Gefährdungen und Risiken zu erkennen, abzuschätzen und mit geeigneten und angemessenen technischen und organisatorischen Gegenmaßnahmen einzudämmen. 
Die Informationssicherheits-Leitlinie* gibt den Rahmen für die Informationssicherheit in der Organisation vor. Sie fasst die Informationssicherheitsziele zusammen und dokumentiert diese für alle Mitarbeiter. In der Leitlinie sollte des Weiteren ihr Geltungsbereich geregelt sein und dem Informationssicherheitsbeauftragten* (ISB) die benötigten Ressourcen zugesichert werden. Die Organisationsleitung bekennt sich in der Leitlinie zur Gesamtverantwortung für die Informationssicherheit und setzt die Leitlinie in Kraft.
Die notwendigen Maßnahmen, wie auch die Zuweisung von Rollen und Verantwortlichkeiten sowie Bereitstellung von Ressourcen, müssen für die Durchsetzung des Informationssicherheitsmanagements geeignet sein. Organisatorische Verantwortlichkeiten sollen zudem in regelmäßigen Abständen geprüft und ggf. angepasst werden.
Die Organisationsleitung muss in vollem Umfang hinter der Leitlinie zur Informationssicherheit und den darin festgehaltenen Zielen stehen und für die Durchsetzung der Informationssicherheitsziele* sorgen. Dazu muss sie die festgelegten Informationssicherheitsziele nach innen und außen nachhaltig vermitteln und vertreten.
Die Organisationsleitung ernennt die für Informationssicherheit zuständigen Mitarbeiter und stattet sie mit den erforderlichen Befugnissen und Ressourcen aus. Ihrer Verantwortung für den sicheren Betrieb der Organisation und damit auch für die IT-Sicherheit* müssen sich alle Mitarbeiter bewusst sein.</t>
  </si>
  <si>
    <t>OT-Infrastruktur</t>
  </si>
  <si>
    <t>Unter Safety wird die Betriebssicherheit, die funktionale Sicherheit eines Systems und der Schutz von Menschen, Umwelt und Infrastruktur im OT-Bereich verstanden. Im Gegensatz dazu bezieht sich die Security auf den Schutz eines Systems vor äußeren Einwirkungen wie z.B. Einbruchsschutz. Maßnahmen zur Aufrechterhaltung der "Safety" sind dabei auf den gesamten Bereich der OT anzuwenden.</t>
  </si>
  <si>
    <t>6.11</t>
  </si>
  <si>
    <t>6.49</t>
  </si>
  <si>
    <t>6.48</t>
  </si>
  <si>
    <t>Beschreibung Cluster 6: Sämtliche Maßnahmen der technischen Informationssicherheit nach aktuellem Stand der Technik. Die Angemessenheit sollte im Kontext der Notwendigkeit, der Wirksamkeit der Maßnahme und dem (wirtschaftlichen) Aufwand bewertet werden.</t>
  </si>
  <si>
    <t>6.12</t>
  </si>
  <si>
    <t>6.13</t>
  </si>
  <si>
    <t>6.14</t>
  </si>
  <si>
    <t>6.15</t>
  </si>
  <si>
    <t>6.16</t>
  </si>
  <si>
    <t>6.17</t>
  </si>
  <si>
    <t>6.18</t>
  </si>
  <si>
    <t>6.19</t>
  </si>
  <si>
    <t>6.20</t>
  </si>
  <si>
    <t>6.21</t>
  </si>
  <si>
    <t>6.22</t>
  </si>
  <si>
    <r>
      <rPr>
        <b/>
        <sz val="11"/>
        <rFont val="Calibri"/>
        <family val="2"/>
        <scheme val="minor"/>
      </rPr>
      <t>Findet keine Cloud-Nutzung Anwendung und ist dies auch nicht geplant, so kann das Themengebiet "Sicherheit internetbasierter Dienste", also die Maßnahmen 6.23 - 6.34 übersprungen und mit dem nächsten Thema fortgefahren werden.</t>
    </r>
    <r>
      <rPr>
        <sz val="11"/>
        <rFont val="Calibri"/>
        <family val="2"/>
        <scheme val="minor"/>
      </rPr>
      <t xml:space="preserve">
Es muss eine Strategie erarbeitet werden in der Ziele, Chancen und Risiken der Cloud-Nutzung definiert sind.
Weiterhin zu untersuchen sind: 
Rechtliche und organisatiorische Rahmenbedingungen sowie die technischen Anforderungen. Die Erkenntnisse sind zu dokumentieren.</t>
    </r>
    <r>
      <rPr>
        <strike/>
        <sz val="11"/>
        <rFont val="Calibri"/>
        <family val="2"/>
        <scheme val="minor"/>
      </rPr>
      <t xml:space="preserve">
</t>
    </r>
    <r>
      <rPr>
        <sz val="11"/>
        <rFont val="Calibri"/>
        <family val="2"/>
        <scheme val="minor"/>
      </rPr>
      <t xml:space="preserve">
Die mit der Cloud-Nutzung verbundenen Risiken gilt es individuell zu bewerten. 
Beispiele für Risiken durch Kooperation mit Cloud-Diensten/-Anbietern sind:
- mangelnde Kompatibilität (Sicherheitsniveau kann sinken)
- mangelnde Absicherung durch Cloud-Anbieter (Sicherheit der ausgelagerten
   Informationen kann gefährdet sein)
- Abhängigkeit/Kontrollverlust
- unzureichende Absicherung für Ausfälle (Cloud-Ausfälle können im schlimmsten Fall zum Komplettausfall der Dienstleitung führen)
Bei wesentlichen Änderungen sollten die Risiken erneut bewertet werden.
Beispiele für Chancen durch Kooperation mit Cloud-Diensten/-Anbietern:
- möglicherweise Steigerung des Sicherheitsniveaus (kompetenter Partner notwendig)</t>
    </r>
  </si>
  <si>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</si>
  <si>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</si>
  <si>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</si>
  <si>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</si>
  <si>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</si>
  <si>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</si>
  <si>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</si>
  <si>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</si>
  <si>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</si>
  <si>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</si>
  <si>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</si>
  <si>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</si>
  <si>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</si>
  <si>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</si>
  <si>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</si>
  <si>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</si>
  <si>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</si>
  <si>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</si>
  <si>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</si>
  <si>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</si>
  <si>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</si>
  <si>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</si>
  <si>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</si>
  <si>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</si>
  <si>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</si>
  <si>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Schulung und Sensibilisierung</t>
  </si>
  <si>
    <t>7. Personelle und organisatorische Sicherheit</t>
  </si>
  <si>
    <t>Beschreibung Cluster 7: Schaffen eines angemessenen Rahmens für die Umsetzung der personellen und organisatorischen Sicherheit.</t>
  </si>
  <si>
    <t>6. Technische Informationssicherheit</t>
  </si>
  <si>
    <t>Es darf nur von der Organisations-IT freigegebene Hard- und Software genutzt werden. Diese Freigaben müssen definiert, dokumentiert und allen Benutzern bekannt gegeben werden.
Hinweis:
Darunter fallen auch nicht zugelassene Clouddienste sowie private Hardware, z.B. Mäuse, Tastaturen, etc.</t>
  </si>
  <si>
    <t xml:space="preserve">Beschreibung Cluster 8: Angemessenen Rahmen für die Umsetzung der baulichen und physischen Sicherheit, um die Komponenten und Systeme vor unbefugten Zugriff und anderen Bedrohungen zu schützen. </t>
  </si>
  <si>
    <t>8. Bauliche / physische Sicherheit</t>
  </si>
  <si>
    <t>9. Umgang mit Informationssicherheitsvorfällen</t>
  </si>
  <si>
    <t>Beschreibung Cluster 9: Schaffung eines geeigneten Rahmens für die Vorfallserkennung und -bearbeitung, um ggf. alle notwendigen Schritte zur Bekämpfung des Vorfalls anzustoßen. Ziel ist es Schäden zu vermeiden und die kritische Dienstleistung aufrecht zu erhalten.</t>
  </si>
  <si>
    <t>9.5</t>
  </si>
  <si>
    <t>9.6</t>
  </si>
  <si>
    <t>10. Überprüfung im laufenden Betrieb</t>
  </si>
  <si>
    <t>Beschreibung Cluster 10: Regelmäßiges Audit der IT-Infrastruktur auf aktuelle Gefahren</t>
  </si>
  <si>
    <t>Beschreibung Cluster 11: Angemessener Rahmen, wie die notwendigen Informationen zur Aufrechterhaltung und kontinuierlichen Verbesserung ihres Sicherheitsniveau beschafft werden können.</t>
  </si>
  <si>
    <t>11. Externe Informationsversorgung und Unterstützung</t>
  </si>
  <si>
    <t>11.2</t>
  </si>
  <si>
    <t>11.3</t>
  </si>
  <si>
    <t>11.4</t>
  </si>
  <si>
    <t>Beschreibung Cluster 12: Absicherung der Zusammenarbeit mit Lieferanten, Dienstleistern und Dritten</t>
  </si>
  <si>
    <t>Die Fernwartung muss so eingerichtet sein, dass andere IT-Systeme im Netz, auf die nicht zugegriffen werden soll, nicht negativ beeinflusst werden können. Dazu sollen sich die Systeme für die Fernwartung (Fernwartungs-VPN) in einem entsprechend segmentierten Bereich befinden (vorgelagerte Schutzzone (eigene DMZ*))  und nicht direkt, sondern über einen Jump Host* erfolgen. Es sollte sichergestellt werden, dass die Sicherheitssysteme so konfiguriert sind, dass mit Rechtefreigaben nach dem Minimalprinzip für die Zugriffsmöglichkeiten gearbeitet wird, d.h. dass über den jeweiligen personalisierten Fernzugriff nur die benötigten Systeme und keine weiteren Systeme erreicht werden können. 
Fernwartung, also der Zugriff eines externen Dienstleister auf interne Systeme, sollte nur auf vertraglicher Grundlage, nach Freigabe durch eine autorisierte Person möglich sein, protokolliert und nach erledigter Tätigkeit wieder gesperrt werden.
Der externe Dienstleister sollte während seiner Tätigkeit nur die Zugriffsrechte haben, die er zur Erledigung seiner Aufgaben benötigt. Zur Gewährleistung der Vertraulichkeit bei Fernwartungszugängen sollten geeignete Protokolle mit verschlüsselter Kommunikation (z.B. ein VPN) erfolgen. Die entsprechenden Zugänge sollten darüber hinaus auch entsprechend abgesichert sein, mindestens mit einer 2-Faktor-Authentifizierung oder noch besser mit einer phishingresistenten Multi-Faktor-Authentifizierung.
Hinweis:
Die Fernwartung sollte, soweit möglich, durch qualifiziertes Personal überwacht werden. Dies kann als synchrone (z.B. durch einen Beobachter) oder asynchrone Überwachung (z.B. anschließende Prüfung der Logs oder Aufzeichnung) umgesetzt werden. 
Es sollte ein entsprechender Vertrag (mit Vertraulichkeitsvereinbarung) geschlossen werden. Alternativ sollte, bei unbeaufsichtigten Tätigkeiten, durch den Dienstleister ein Tätigkeitsprotokoll erstellt werden.</t>
  </si>
  <si>
    <t>12.5</t>
  </si>
  <si>
    <t>12.6</t>
  </si>
  <si>
    <t>12.7</t>
  </si>
  <si>
    <t>Netze mit unterschiedlichen Funktionsbereichen müssen voneinander separiert werden (insbesondere Prozessleittechnik-Netz von den restlichen Netzen).
Das IT-Gesamtnetzwerk muss angemessen in unterschiedliche Schutzzonen und Anwendungsbereiche (durch eine möglichst kleingliedrige Trennung z.B. von Client*- / Server- / Domain-Controller*-Netzen, Verwaltungsnetz mit weiterer Untergliederung, IP-Telefonie-Netz (VoIP*), DMZ*, IoT*-Geräte-Netz usf.) segmentiert sein. 
Der Datenverkehr zwischen den Schutzzonen muss mindestens über angemessene Filterregeln nach dem Minimalprinzip geregelt werden. 
Es soll ein physisch getrenntes Netz für die Versorgungstechnik und evtl. für Telefonie, insbesondere VoIP, betrieben werden. Extern erreichbare Server und VoIP-Anlagen müssen in einer DMZ platziert und sollten in jeweils eigenen DMZ-Segmenten betrieben werden. 
Der Zugriff auf das interne Netz durch IoT-Geräte sowie in das Internet sollte grundsätzlich nach dem Minimalprinzip erfolgen. Es wird empfohlen, IoT-Geräte in einer eigenen DMZ bzw. in einem eigenen technischen Netzbereich zu betreiben. Lässt sich eine Verbindung zum Internet nicht vermeiden, sind entsprechende Sicherheitsmaßnahmen umzusetzen. Hierbei kann eine eigene Schutzzone mit Firewallregeln nach dem Minimalprinzip unterstützen. Nach außen sollten nur zwingend notwendige und verschlüsselte Verbindungen zugelassen werden. IoT-Geräte sollten von außen nicht erreichbar sein. Sollte ein Gerät mit dem Hersteller kommunizieren müssen, so wird empfohlen, es in einer eigenen separaten  Schutzzone zu betreiben. Nicht benötigte Funktionen sollten deinstalliert oder zumindest abgeschaltet sein. Die Außerbetriebnahme, insbesondere hinsichtlich der auf dem IoT-Gerät befindlichen Daten, sollte geregelt sein.</t>
  </si>
  <si>
    <t>Firewalls, Angriffserkennung (Intrusion-Detection-Systeme, Intrusion-Prevention-Systeme), Web Proxy</t>
  </si>
  <si>
    <t>Die Abkürzung "OT" steht für "Operational Technology", was sich auf Hardware und Software bezieht, die zur Überwachung und Steuerung physischer Geräte, Prozesse und Ereignisse in einer Organisation verwendet wird. Eine OT-Infrastruktur umfasst typischerweise Systeme und Technologien, die in industriellen Umgebungen eingesetzt werden, wie beispielsweise:
- Steuerungssysteme: Dazu gehören Systeme wie SCADA (Supervisory Control and Data Acquisition) und DCS (Distributed Control Systems), die zur Überwachung und Steuerung von Produktionsprozessen eingesetzt werden.
- Sensoren und Aktoren: Geräte, die physische Parameter messen (z. B. Temperatur, Druck) und Aktionen ausführen (z. B. Ventile öffnen oder schließen).
- Netzwerkinfrastruktur: Die Kommunikationsnetze, die die verschiedenen OT-Komponenten miteinander verbinden, einschließlich kabelgebundener und kabelloser Netzwerke.
- Sicherheitslösungen: Maßnahmen und Technologien, die zum Schutz der OT-Infrastruktur vor Cyber-Bedrohungen und physischen Angriffen eingesetzt werden.
- Datenanalyse-Tools: Software, die zur Analyse der von OT-Systemen gesammelten Daten verwendet wird, um die Effizienz zu steigern und Entscheidungen zu unterstützen.
Die OT-Infrastruktur spielt eine entscheidende Rolle in vielen Branchen, darunter Fertigung, Energie, Transport und Versorgung, da sie die Grundlage für den Betrieb und die Automatisierung von Produktions- und Betriebsprozessen bildet. [LSI]</t>
  </si>
  <si>
    <t>Die Abkürzung "IDMZ" steht für "Industrial Demilitarized Zone". Es handelt sich dabei um ein Sicherheitskonzept, das in der IT- und OT-Sicherheit verwendet wird, um eine sichere Trennung zwischen verschiedenen Netzwerken, insbesondere zwischen dem Unternehmensnetzwerk (IT) und der Produktionsumgebung (OT), zu schaffen.
Die IDMZ hat folgende Hauptmerkmale:
- Sicherheitsbarriere: Die IDMZ fungiert als Pufferzone zwischen dem internen Unternehmensnetzwerk und den industriellen Steuerungssystemen. Sie hilft, potenzielle Bedrohungen aus dem IT-Netzwerk von den kritischen OT-Systemen fernzuhalten.
- Kontrollierte Kommunikation: In der IDMZ können spezifische Kommunikationsprotokolle und -richtlinien implementiert werden, um den Datenverkehr zwischen IT- und OT-Systemen zu steuern und zu überwachen. Dies ermöglicht eine sichere Datenübertragung, ohne die Sicherheit der OT-Systeme zu gefährden.
- Zugriffskontrolle: Die IDMZ ermöglicht eine bessere Kontrolle über den Zugriff auf die OT-Systeme. Nur autorisierte Benutzer und Systeme dürfen auf die Ressourcen in der IDMZ zugreifen, was das Risiko von unbefugtem Zugriff verringert.
- Monitoring und Logging: In der IDMZ können Sicherheitslösungen implementiert werden, die den Datenverkehr überwachen und protokollieren, um verdächtige Aktivitäten zu erkennen und darauf zu reagieren.
Die Implementierung einer IDMZ ist besonders wichtig in Umgebungen, in denen industrielle Steuerungssysteme mit dem Internet oder anderen externen Netzwerken verbunden sind, um die Integrität und Verfügbarkeit der Produktionsprozesse zu gewährleisten. [LSI]</t>
  </si>
  <si>
    <t>Eingesetzte Software für Server und Clients</t>
  </si>
  <si>
    <t>Datensicherungs- und 
Datenwiederherstellungs-konzept</t>
  </si>
  <si>
    <t>Datensicherungs- und Datenwiederherstellungskonzept</t>
  </si>
  <si>
    <t>Ergänzende Maßnahmen bei vorhandener OT-Infrastruktur (falls vorhanden)</t>
  </si>
  <si>
    <t>Bestandsaufnahme</t>
  </si>
  <si>
    <t>Aus welchen Funktionsbereichen* besteht die IT-/OT-Infrastruktur* (Verwaltungs-IT, Server*, Clients, Versorgungstechnik, Steuerungstechnik sowie IoT*-Geräte etc.)?</t>
  </si>
  <si>
    <t>Lokaler Manipulationsschutz</t>
  </si>
  <si>
    <t>Werden regelmäßig Maßnahmen durchgeführt, um das Bewusstsein der Mitarbeiter für die Informationssicherheit und den sicheren Betrieb von automatisiert gesteuerten Anlagen nachhaltig zu stärken?</t>
  </si>
  <si>
    <t>Sensibilisierung, Awareness-Maßnahmen und Schulungen zur Informationssicherheit</t>
  </si>
  <si>
    <t>12. Lieferanten, Dienstleister und Dritte</t>
  </si>
  <si>
    <t xml:space="preserve">Wird die IT-Infrastruktur regelmäßig und anlassbezogen mit einem Schwachstellenscanner von innerhalb des eigenen Netzes auf vorhandene Sicherheitslücken geprüft? </t>
  </si>
  <si>
    <r>
      <t xml:space="preserve">Diese Handlungsempfehlung besitzt einen eigenen Reiter "Glossar". Mit einem Stern </t>
    </r>
    <r>
      <rPr>
        <b/>
        <sz val="11"/>
        <color theme="1"/>
        <rFont val="Calibri"/>
        <family val="2"/>
        <scheme val="minor"/>
      </rPr>
      <t>*</t>
    </r>
    <r>
      <rPr>
        <sz val="11"/>
        <color theme="1"/>
        <rFont val="Calibri"/>
        <family val="2"/>
        <scheme val="minor"/>
      </rPr>
      <t xml:space="preserve"> markierte Begriffe werden bei der erstmaligen Verwendung dieses Fachbegriffs im Glossar genauer erläutert.</t>
    </r>
  </si>
  <si>
    <r>
      <t xml:space="preserve">Ziel des IT-Risikomanagements ist es, informationstechnische Risiken zu erkennen und hinsichtlich ihrer Eintrittswahrscheinlichkeit und Auswirkungen auf die Organisation zu bewerten. Das IT-Risikomanagement ist Teil des Gesamt-Risikomanagements der Organsation. Im Rahmen eines IT-Risikomanagements sollte für jede Ressource (IT, Prozesse, Personal und Gebäude) abgeklärt werden, was passiert, wenn diese aufgrund eines Vorfalls nicht mehr zugänglich ist. Dabei ist es wichtig, die Abhängigkeiten herauszufinden, die Ausfallrisiken zu identifizieren und zu bewerten. Anhand dessen müssen Maßnahmen zur IT-Risikominimierung entwickelt und umgesetzt werden. Die Wirksamkeit der getroffenen Gegenmaßnahmen muss auch anhand der aktuellen Gefahrenlage regelmäßig geprüft werden. Maßnahmen zur Risikominimierung können z.B. sein: Redundanzen aufbauen, die Endgerätesicherheit verbessern, organisatorische Vorgaben, Mitarbeiterschulungen, etc.
</t>
    </r>
    <r>
      <rPr>
        <b/>
        <sz val="11"/>
        <rFont val="Calibri"/>
        <family val="2"/>
        <scheme val="minor"/>
      </rPr>
      <t>Hinweis:</t>
    </r>
    <r>
      <rPr>
        <sz val="11"/>
        <rFont val="Calibri"/>
        <family val="2"/>
        <scheme val="minor"/>
      </rPr>
      <t xml:space="preserve">
Weitere Informationen können Sie im Infoblatt "Umgang mit Risiken" unter https://lsi.bayern.de/aktuelles/downloads/index.php erhalten.</t>
    </r>
  </si>
  <si>
    <t>Alle für die Organisation relevanten Systeme und Komponenten (Netzwerkanbindungen, Steuerungstechnik, etc.) müssen angemessen abgesichert werden. Meist können Redundanzen (z.B. redundante Datenleitungen, redundant angebundene Server- und Netzwerkkomponenten, alternative Stromversorgungen) verwendet werden mit dem Ziel, einen weitgehend unterbrechungsfreien Betrieb zu gewährleisten. 
Es sollten IT-Notfallpläne für Systemausfälle entwickelt und dokumentiert werden. Diese müssen den, für die Notfallbeseitigung verantwortlichen Mitarbeitern zur Verfügung stehen. Die zur Aufrechterhaltung des Betriebs benötigten Personen müssen im Notfallplan erfasst und über Vertretungsregelungen redundant besetzt werden. Die für die zentralen Systeme benötigten Passwörter sollten für den Notfall sicher und zugreifbar hinterlegt sein. In den Notfallplänen sollten auch Ersatzverfahren festgelegt und die Reihenfolge der Systemwiederherstellung definiert werden (Wiederanlaufpläne mit Priorisierung). Für die im Fall eines Systemausfalls benötigten externen Stellen (z.B. IT-Dienstleister) müssen entsprechende Erreichbarkeiten (z.B. Rufbereitschaft) und Reaktionszeiten vereinbart werden. Falls es für die IT-Notfallmaßnahmen erforderlich oder sinnvoll ist, sollen auch Dienstleister, Lieferanten und Dritte Zugriff auf die IT-Notfallpläne haben. Für die Verwaltungsprozesse sollten die maximalen Ausfallzeiten definiert und dokumentiert werden. Für wichtige IT- und OT-Systeme (falls vorhanden) sowie für dazugehörige Komponenten müssen angemessene organisatorische und technische Ersatzverfahren eingerichtet werden, um im Notfall die Funktionsfähigkeit innerhalb der definierten Wiederanlaufzeit sicherzustellen. IT-Notfallpläne und Wiederanlaufpläne müssen erstellt und - vor allem für den Notfall - erreichbar hinterlegt werden. eine dafür verantwortliche Person</t>
  </si>
  <si>
    <t>j.</t>
  </si>
  <si>
    <t>Existiert eine für das IT-Notfalmanagement verantwortliche Person?</t>
  </si>
  <si>
    <t>Werden Richtlinien regelmäßig überprüft und aktualisiert?</t>
  </si>
  <si>
    <t>Alle Mitarbeiter und Führungskräfte sind über die Regelungen zur Informationssicherheit und deren Auswirkungen auf die gesamte Organisation informiert. Wichtige Regelungen, wie z.B. zur Vertraulichkeit, Umgang mit IT-Systemen etc. sollten in Richtlinien dokumentiert und den Mitarbeitern regelmäßig anvertraut bzw. von ihnen schriftlich bestätigt werden. Außerdem sollten Richtlinien zentral an einem Ort und für den Mitarbeiter jederzeit zugänglich hinterlegt werden.
Für Schulungs- und Sensibilisierungsmaßnahmen sollte das Augenmerk auf den jeweiligen Tätigkeitsschwerpunkt der Mitarbeiter gelegt werden. Beispielsweise sollte Personal mit Kontakt nach extern zu besonderer Vorsicht im Umgang mit ausgetauschten Informationen sensibilisiert werden. Mitarbeiter und Führungskräfte sollten regelmäßig in geeigneter Form sensibilisiert und angeregt werden, Regelungen zur Informationssicherheit umzusetzen.
Bei Awareness-Maßnahmen und Schulungen zur Informationssicherheit sollte der Punkt "Social Media" bzw. "Social Engineering - Angriffe" nicht außer Acht gelassen werden. Firmeninterne Informationen dürfen nicht auf "Social Media"-Kanälen geteilt werden (z.B. über WhatsApp, Instagram, Facebook, etc.). Generell sollte beachtet werden, dass keine firmeninterne Informationen im öffentlichen Raum Unbefugten zugänglich gemacht werden (z.B. beim Arbeiten oder Telefonieren im Zug, beim Mittagessen mit Kollegen im Café, etc.).
Hinweise:
Der Mitarbeiter sollte u. a. im sicheren Umgang mit:
- E-Mail
- Internet
- digitalen Daten (u.a. keine lokale Datenspeicherung)
- mobilen Geräten
- externen Systemen mit künstlicher Intelligenz
sensibilisiert sein.</t>
  </si>
  <si>
    <t>In einer Passwortrichtlinie müssen die Anforderungen an die Passwörter und den sicheren Umgang mit Passwörtern geregelt sein.
Es ist eine ausreichende Passwortkomplexität erforderlich, um zu verhindern, dass Passwörter erraten oder aus Hashwerten ermittelt werden können.
Mit steigendem Schutzbedarf/Risiko sollte auch die Komplexität der Passwörter zunehmen, wie z.B. bei Servern oder Routern. Nutzer müssen zur Geheimhaltung ihrer individuellen Authentifizierungsdaten verpflichtet werden. 
Hinweis:
- Passwortmanager und Pass-Phrasen sind geeignete Tools und Merkhilfen. Bei Passwortmanagern sollte unbedingt auf eine ausreichende Komplexität des "Master"-Passwort geachtet werden.
- Passwörter sollten auch nicht in Browsern gespeichert werden, da diese ohne weitere Vorkehrungen unverschlüsselt hinterlegt sind und beim Anmelden vorausgefüllt werden (einen eigenständigen, browserunabhängigen Passwortmanager verwenden).
- Die Passwortrichtlinie kann über die sogenannte Default Domain Policy technisch erzwungen werden.
- Zwei- oder Mehr-Faktor-Authentifizierung schafft generell zusätzliche Sicherheit und ist zu empfehlen.</t>
  </si>
  <si>
    <t>Werden regelmäßig mehrstufige Datensicherungen inkl. Offline-Backups durchgeführt?</t>
  </si>
  <si>
    <t>Ein Datensicherungskonzept und Datenwiederherstellungskonzept ist zu erstellen, in dem Sicherungsverfahren, Zyklus und Verantwortlichkeiten geregelt sind. Hierbei sind alle für die Organisation wichtigen Daten (von Prozessleittechnik bis zu relevaten Endgeräten) zu berücksichtigen. Eine Verfahrensanleitung für die Rücksicherung ist ebenfalls zu dokumentieren. Der Zyklus von Datensicherungen sollte in Abhängigkeit der Kritikalität der Daten stehen, d.h. je kritischer die zu sichernden Daten, desto häufiger sind Sicherungen durchzuführen.
Hinweis: Alle relevanten Daten sollten auf entsprechenden Servern gespeichert werden, keinesfalls nur lokal am PC.</t>
  </si>
  <si>
    <t>In einem geplanten Recovery-Test wird überprüft, ob Backups nach dem im Datensicherungskonzept dokumentierten Vorgehen wiederherstellbar sind.
Recovery-Tests sollten in einem definierten Intervall (mind. zweimal jährlich) durchgeführt werden.
Recovery-Tests sollten von der Produktionsumgebung getrennt durchgeführt werden.</t>
  </si>
  <si>
    <t>Existiert eine für das Patchmanagement verantwortliche Person?</t>
  </si>
  <si>
    <t>Die Installation von Software soll sich generell am Minimalprinzip orientieren, d.h. auf den Systemen soll generell nur solche Software installiert sein und nur diejenigen Dienste laufen, die wirklich benötigt werden. Jegliche neue Software sollte, falls möglich, vor dem Einsatz im Produktivsystem und mittels einer geeigneten Testumgebung bezüglich Ihrer Sicherheit als auch Ihrer Funktionalität geprüft werden. Die Installation von Software soll nur von für diesen Zweck verantwortlichen Personen durchgeführt und nur über diese ermöglicht werden (-&gt; keine Admin-Rechte für gewöhnliche End-User).
Die in der Organisation eingesetzte Software sollte aus vertrauenswürdigen Quellen stammen. Durch Kontrolle von Prüfsummen oder digitalen Signaturen kann die Authentizität von Software überprüft werden. Durch Ausführen von Programmen, die aus unsicheren Quellen stammen, kann durch Schadsoftware beträchtlicher Schaden entstehen.</t>
  </si>
  <si>
    <t>Der Einsatz eines WLAN in einer Organsation sollte vorher sorgfältig geplant werden. Dabei sollten folgende Punkte mindestens beachtet werden:
- Zweck und Konzept der WLAN Nutzung
- Betroffene Netze (z.B. Büro-Netz, Gäste-WLAN, etc.)
- Administration der WLAN-Komponenten
- Verschlüsselungsverfahren nach Stand der Technik (mind. WPA-2 oder höher)
- Passwörter sollten komplex (siehe Passwortsicherheit) und mind. 20 Zeichen lang sein</t>
  </si>
  <si>
    <t>A. 7.2,
A.7.3,
A.7.4,
A.7.5,
A.7.6,
A.7.8,
A.7.11,
A.7.12,
A.8.5,
A.8.8,
A.8.14</t>
  </si>
  <si>
    <t>4.1,
4.2,
6.1,
A.5.1</t>
  </si>
  <si>
    <t>IND.1.A1,
ISMS.1.A3,
OPS.1.1.1</t>
  </si>
  <si>
    <t>ISMS.1.A4,
ISMS.1.A9</t>
  </si>
  <si>
    <t>5.1.c,
7.1,
7.3,
 A.5.2</t>
  </si>
  <si>
    <t>02-1,
02-2</t>
  </si>
  <si>
    <t>6.1.1.2,
6.1.1.3</t>
  </si>
  <si>
    <t>7.2,
A.6.3</t>
  </si>
  <si>
    <t>7,
A.5.8</t>
  </si>
  <si>
    <t>IND.1.A4,
IND.1.A20,
IND.1.A21,
NET.1.1</t>
  </si>
  <si>
    <t>6.1.1.4,
6.1.2.1,
6.1.2.2,
6.1.2.3,
6.4.3.2</t>
  </si>
  <si>
    <t xml:space="preserve"> ISMS.1.A11,
ISMS.1.A12</t>
  </si>
  <si>
    <t>10.1,
A.5.35,
A.5.36</t>
  </si>
  <si>
    <t xml:space="preserve">IND.1.A13,
IND.2.1.A18,
NET.1.2 </t>
  </si>
  <si>
    <t>03,
04-1,
04-2</t>
  </si>
  <si>
    <t>6.1.2.6,
6.1.2.7,
6.1.6.1,
6.1.6.2,
6.4.3.4</t>
  </si>
  <si>
    <t>DER.4,
IND.1.A24</t>
  </si>
  <si>
    <t>6.1.2.6,
6.1.2.7</t>
  </si>
  <si>
    <t>IND.1.A5,
IND.2.1.A6,
NET.1.1</t>
  </si>
  <si>
    <t>A.8.20,
A.8.22</t>
  </si>
  <si>
    <t>NET.1.1.A4,
NET.3.2.A4</t>
  </si>
  <si>
    <t xml:space="preserve">
7.5.3,
A.8.7,
A.8.8,
A.8.14,
A.8.16,
A.8.20,
A.8.21</t>
  </si>
  <si>
    <t>15-2,
21,
22-1,
22-2</t>
  </si>
  <si>
    <t>6.4.1.5,
6.4.3.6,
6.4.3.11,
6.4.7.4</t>
  </si>
  <si>
    <t>NET.1.1.A11,
OPS.1.2.4,
OPS.1.2.5.A14,
IND.3.2,
SYS.1.9</t>
  </si>
  <si>
    <t>IND.3.2,
NET.1.1.A11,
OPS.1.2.4,
SYS.1.9,
SYS.2.5,
SYS.2.6</t>
  </si>
  <si>
    <t>07-1,
24-1</t>
  </si>
  <si>
    <t>APP.3.2.A4,
NET.1.1.A10,
NET.1.1.A24,
NET.1.1.A30,
SYS.1.1,
SYS.1.2.3</t>
  </si>
  <si>
    <t>A.8.3,
A.8.15,
A.8.16,
A.8.17,
A.8.21</t>
  </si>
  <si>
    <t>APP.6,
OPS.1.1.3.A9,
OPS.1.1.6.A13, 
SYS.1.1,
SYS.1.2.3</t>
  </si>
  <si>
    <t>19-1,
19-2</t>
  </si>
  <si>
    <t>IND.2.1.A20,
OPS.1.1.3.A10</t>
  </si>
  <si>
    <t>15-1,
15-2,
17-2</t>
  </si>
  <si>
    <t>OPS.1.1.4.A5,
OPS.1.1.4.A6</t>
  </si>
  <si>
    <t>A.8.7,
A.8.8</t>
  </si>
  <si>
    <t>6.4.7.1,
6.4.7.2</t>
  </si>
  <si>
    <t xml:space="preserve"> IND.1.A3,
IND.2.1.A4,
IND.2.1.A16,
OPS.1.1.4</t>
  </si>
  <si>
    <t>A.6.3,
A.8.7,
A.8.8,
A.8.9,
A.8.23</t>
  </si>
  <si>
    <t>20-1,
20-2</t>
  </si>
  <si>
    <t>6.4.1.6,
6.4.3.7</t>
  </si>
  <si>
    <t>CON.3.A6,
CON.3.A5,
IND.2.1.A7,
IND.1.A19</t>
  </si>
  <si>
    <t>11-1,
13-1,
13-2</t>
  </si>
  <si>
    <t>6.4.5.1,
6.4.5.2</t>
  </si>
  <si>
    <t>A.7.5,
A.7.10,
A.8.13</t>
  </si>
  <si>
    <t>12,
14-1</t>
  </si>
  <si>
    <t>A.7.13,
A.8.13</t>
  </si>
  <si>
    <t>14-2,
14-3</t>
  </si>
  <si>
    <t>A.5.18,
A.6.1,
A.6.2</t>
  </si>
  <si>
    <t>IND.1.A7,
IND.1.A15,
ORP.4.A1</t>
  </si>
  <si>
    <t>A.5.15,
A.5.18,
A.8.2</t>
  </si>
  <si>
    <t>6.1.5.5,
6.4.1.3,
6.4.4.1,
6.4.6.1,
6.4.6.3</t>
  </si>
  <si>
    <t>A.5.15,
A.5.18</t>
  </si>
  <si>
    <t>6.1.5.5,
6.4.6.1,
6.4.6.3</t>
  </si>
  <si>
    <t>OPS.1.1.2.A5,
OPS.1.1.2.A6</t>
  </si>
  <si>
    <t xml:space="preserve">
6.4.1.2,
6.4.4.1,
6.4.6.3
</t>
  </si>
  <si>
    <t>APP.2.2.A15,
IND.1.A14</t>
  </si>
  <si>
    <t>10,
23</t>
  </si>
  <si>
    <t>IND.2.1.A1,
ORP.4.A8,
ORP.4.A22</t>
  </si>
  <si>
    <t>A.5.17,
A.8.5</t>
  </si>
  <si>
    <t>09-1,
09-2</t>
  </si>
  <si>
    <t>6.4.1.2,
6.4.6.2</t>
  </si>
  <si>
    <t>OPS.2.2.A3,
OPS.2.2.A4</t>
  </si>
  <si>
    <t>OPS.2.2.A5,
OPS.2.2.A6,
OPS.2.2.A10</t>
  </si>
  <si>
    <t>OPS.2.2.A8,
OPS.2.2.A13</t>
  </si>
  <si>
    <t>OPS.2.2.A14,
OPS.2.2.A15</t>
  </si>
  <si>
    <t>A.5.23,
A.8.13</t>
  </si>
  <si>
    <t>OPS.2.2.A12,
OPS.2.2.A13</t>
  </si>
  <si>
    <t>A.5.23,
A.8.3,
A.8.20,
A.8.21</t>
  </si>
  <si>
    <t>6.4.3.6,
6.4.6.1,
6.4.6.3</t>
  </si>
  <si>
    <t>A.8.5,
A.8.20,
A.8.21,
A.8.22,
A.8.24,</t>
  </si>
  <si>
    <t>25-1,
25-2,
25-4</t>
  </si>
  <si>
    <t>A.8.6,
A.8.9,
A.8.14</t>
  </si>
  <si>
    <t>IND.1.A18,
IND.2.2.A3,
NET.1.2.A7,
NET.1.2.A8,
OPS.1.1.5.A1,
OPS.1.1.5.A3,
OPS.1.1.5.A4,
OPS.1.1.5.A5,
OPS.1.1.5.A6,
OPS.1.2.6</t>
  </si>
  <si>
    <t>A.8.15,
A.8.16,
A.8.17</t>
  </si>
  <si>
    <t>6.4.3.9,
6.4.8.1,
6.4.8.2</t>
  </si>
  <si>
    <t>NET.1.1,
IND.2.4.A1,
IND.2.1.A6</t>
  </si>
  <si>
    <t>A.8.7,
A.8.22,
A.8.30</t>
  </si>
  <si>
    <t>6.3.4,
6.4.3.1,
6.4.3.2,
6.4.3.6,
6.4.7.3</t>
  </si>
  <si>
    <t>OPS.1.1.3,
IND.1.A6,
IND.2.1.A13</t>
  </si>
  <si>
    <t>A.8.9,
A.8.19</t>
  </si>
  <si>
    <t>A.8.9,
A.8.14</t>
  </si>
  <si>
    <t>A.8.9,
A.8.20</t>
  </si>
  <si>
    <t xml:space="preserve">
6.4.1.2,
6.4.1.5,
6.4.3.2
</t>
  </si>
  <si>
    <t>OPS.1.1.3,
IND.2.1.A11</t>
  </si>
  <si>
    <t>7.5.3,
A.8.9</t>
  </si>
  <si>
    <t>15-1,
15-2</t>
  </si>
  <si>
    <t>6.1.5.2,
6.1.5.3,
6.4.4.2</t>
  </si>
  <si>
    <t>6.4.4.3,
6.4.7.3</t>
  </si>
  <si>
    <t>A.7.1,
A.7.2,
A.7.3,
A.7.4,
A.7.5,
A.7.6,
A.7.9,
A.7.11,
A.7.12</t>
  </si>
  <si>
    <t>A.8.5,
A.8.20,
A.8.21,
A.8.22,
A.8.24</t>
  </si>
  <si>
    <t>IND.2.3.A3,
G 0.15,
G 0.19</t>
  </si>
  <si>
    <t>A.7.1,
A.7.2,
A.7.3,
A.7.4,
A.7.5,
A.7.6,
A.7.7,
A.7.8,
A.7.9,
A.7.11,
A.7.12,
A.7.13,
A.8.21,
A.8.24</t>
  </si>
  <si>
    <t>CON.8,
IND.1.A6,
IND.2.1.A20</t>
  </si>
  <si>
    <t>A.8.27,
A.8.28,
A.8.29</t>
  </si>
  <si>
    <t>6.1.4.1,
6.4.2.2,
6.4.2.3,
6.4.2.4,
6.4.2.5,
6.4.2.6,
6.4.2.7,
6.4.2.8,
6.4.2.9</t>
  </si>
  <si>
    <t>ORP.2.A1,
ORP.2.A2</t>
  </si>
  <si>
    <t>A.5.11,
A.5.15,
A.5.16,
A.5.18</t>
  </si>
  <si>
    <t>6.1.5.5,
6.2.2</t>
  </si>
  <si>
    <t>APP.5.3.A5,
OPS.1.1.2.A2,
ORP.2.A3</t>
  </si>
  <si>
    <t>APP.6,
IND.1.A9,
SYS.3.2.1</t>
  </si>
  <si>
    <t>IND.1.A9,
INF.9.A2,
INF.9.A8,
SYS.3.2.1.A10</t>
  </si>
  <si>
    <t>A.6.3,
A.8.7,
A.8.19</t>
  </si>
  <si>
    <t>CON.7.A10,
IND.1.A9,
SYS.3.1,
SYS.3.2,
SYS.3.3,
SYS.4.5</t>
  </si>
  <si>
    <t>A.6.3,
A.7.10,
A.8.25</t>
  </si>
  <si>
    <t>CON.6.A2,
IND.1.A23,
SYS.4.1.A22</t>
  </si>
  <si>
    <t>A.7.10,
A.7.14</t>
  </si>
  <si>
    <t>05-1,
06-1,
07-2,
07-3,
07-4</t>
  </si>
  <si>
    <t>A.7.1,
A.7.2,
A.7.3,
A.7.8,
A.7.12,
A.8.3</t>
  </si>
  <si>
    <t>6.1.5.5,
6.3.1</t>
  </si>
  <si>
    <t>INF.1,
INF.2,
INF.13,
SYS.1.1</t>
  </si>
  <si>
    <t>08-1,
27</t>
  </si>
  <si>
    <t xml:space="preserve"> G 0.41,
ORP.1.A3,
CON.7.A8,
SYS.4.1.A20,
NET.2.2.A3,
NET.3.4,
NET.4.1,
INF.10,
INF.12.A15</t>
  </si>
  <si>
    <t>A.7.1,
A.7.2,
A.7.3,
A.7.4,
A.7.5,
A.7.6,
A.7.8</t>
  </si>
  <si>
    <t>6.1.5.5,
6.3.1,
6.4.1.5</t>
  </si>
  <si>
    <t>7.13,
A.7.1,
A.7.2,
A.7.3,
A.7.4,
A.7.5,
A.7.6,
A.7.7,
A.7.8,
A.7.12,
A.8.5,
A.8.9,</t>
  </si>
  <si>
    <t>DER.2.1,
IND.1.A13,
IND.1.A24,
IND.2.1.A18,
ISMS.1.A2,
ISMS.1.A3,
ISMS.1.A7,
ISMS.1.A10</t>
  </si>
  <si>
    <t>A.5.24,
A.5.26,
A.5.28,
A.6.8</t>
  </si>
  <si>
    <t>DER.1,
IND.1.A10</t>
  </si>
  <si>
    <t>A.5.24,
A.5.25,
A.5.26,
A.5.27,
A.5.28</t>
  </si>
  <si>
    <t>A.5.24,
A.5.25,
A.5.26</t>
  </si>
  <si>
    <t>6.1.2.6,
6.1.2.7,
6.1.6.1</t>
  </si>
  <si>
    <t>A.5.27,
A.5.28</t>
  </si>
  <si>
    <t>DER.3,
IND.1.A17,
IND.2.1.A19</t>
  </si>
  <si>
    <t>A.5.14,
A.8.8</t>
  </si>
  <si>
    <t>6.1.5.3,
6.4.4.2</t>
  </si>
  <si>
    <t>DER.1.A1,
DER1.A12</t>
  </si>
  <si>
    <t>A.5.14,
A.6.8</t>
  </si>
  <si>
    <t>IND.2.1.A1,
IND.2.1.A2,
IND.2.4.A1,
IND.3.2,
OPS.1.2.5,
SYS.1.9,
SYS.2.5,
SYS.2.6</t>
  </si>
  <si>
    <t>A.6.7,
A.8.5</t>
  </si>
  <si>
    <t>26-1,
26-2</t>
  </si>
  <si>
    <t xml:space="preserve">
6.4.1.2,
6.4.3.10
</t>
  </si>
  <si>
    <t>A.5.19,
A.5.20,
A.5.21,
A.5.22,
A.8.30</t>
  </si>
  <si>
    <t>ISMS.1.A5,
ORP.2.A4,
ORP.2.A5,
ORP.5</t>
  </si>
  <si>
    <t>A.5.19,
A.5.20,
A.5.21,
A.5.22,
A.6.5,
A.8.30</t>
  </si>
  <si>
    <t>05-2,
06-2</t>
  </si>
  <si>
    <t>IND.1.A15,
OPS.1.2.5.A19,
INF.2.A10,
INF.5.A17,
INF.11.A2</t>
  </si>
  <si>
    <t>A.5.18,
A.5.19,
A.5.20,
A.5.21,
A.5.22</t>
  </si>
  <si>
    <t>A.5.22,
A.6.3</t>
  </si>
  <si>
    <t>6.1.3.1,
6.1.3.3,
6.4.1.1,
6.4.1.7</t>
  </si>
  <si>
    <t>III.3.d</t>
  </si>
  <si>
    <t>II.3.g</t>
  </si>
  <si>
    <t>Umsetzung</t>
  </si>
  <si>
    <t>Ist die IT- und OT-Infrastruktur (falls vorhanden) (z.B. Serverräume, Netzwerkschränke, Unterverteiler, Leitstelle) gegen unbefugten Zutritt bzw. gegen Manipulation geschützt?</t>
  </si>
  <si>
    <t>Die Einstellungen des Boot-Vorgangs (BIOS / UEFI) sollen ebenfalls nur durch Administratoren verändert werden können (Passwortschutz für das BIOS mit geeigneter sicherer Hinterlegung des Passworts um das System bei Ausfall des Administrators im Notfall zugänglich zu halten). 
Nur Administratoren sollen die Rechner von anderen als dem voreingestellten Laufwerk bzw. externen Speichermedien booten können. 
Nicht benötigte physikalische Schnittstellen sollten gesichert werden. Bei kritischen Systemen sollte das Gerät oder das Gehäuse gegen physische Manipulation angemessen geschützt werden. Eine physische Manipulation kann z.B. ein unbefugter Zugriff auf  Resetknopf, Ein-/Ausschalter, USB-Buchsen, Netzwerkbuchsen, Laufwerke sein. Gegenmaßnahmen wären das Abschließen oder die sichere Unterbringung des betroffenen Geräts in einem separaten Gehäuse.
Benötigte freigegebene Schnittstellen bei kritischen Systemen sollten über eine entsprechende Software nur für zulässige Peripheriegeräte nutzbar sein (DeviceControl).
Damit keine Unbefugten auf die entsperrten Clients zugreifen können, sollte sich die Bildschirmsperre sowohl manuell vom Benutzer aktivieren lassen als auch nach einem vorgegebenen Inaktivitäts-Zeitraum automatisch gestartet werden. Zudem sollten nach einer gewissen Anzahl fehlgeschlagener Authentifizierungsversuche, diese verzögert bzw. Benutzerkonten gesperrt werden. Die Anzahl der fehlgeschlagenen Authentifizierungsversuche und die Dauer der Sperrung des Benutzerkontos ist abhängig vom jeweiligen Schutzbedarf. Je höher der Schutzbedarf ist, desto strenger sollte die Regelung sein.</t>
  </si>
  <si>
    <t>Vor allem kritische Systeme müssen gegen physische Manipulationen gesichert werden (unter anderen auch vor Unterbrechung der Versorgungsleitungen / Entsorgungsleitungen). Der physische Zugang u.a. zu Netzwerk und Anlagenteilen stellt eine kritische Gefahrenquelle dar. Nicht nur die Leitstelle(n), sondern auch die entfernten Außenstationen sind angemessen vor physischem Zugang zu sichern und möglichst zu überwachen.
Der Startvorgang eines Rechners ("Booten") muss gegen Manipulationen abgesichert werden.
Die Einstellungen des Boot-Vorgangs (BIOS / UEFI) sollen nur durch Administratoren verändert werden können (Passwortschutz für das BIOS mit geeigneter sicherer Hinterlegung des Passworts um das System bei Ausfall des Administrators in Notfall zugänglich zu halten). 
Nur Administratoren sollen die Rechner von anderen als dem voreingestellten Laufwerk bzw. externen Speichermedien booten können. 
Nicht benötigte physikalische Schnittstellen müssen im Bereich des Prozessleittechnik-Netzes gesichert werden. Bei kritischen Systemen sollte das Gerät oder das Gehäuse gegen physische Manipulation angemessen geschützt werden (z.B. gegen unbefugten Zugriff durch Abschließen oder sichere Unterbringung).
Benötigte freigegebene Schnittstellen bei kritischen Systemen sollten über eine entsprechende Software nur für zulässige Peripheriegeräte nutzbar sein (DeviceControl).</t>
  </si>
  <si>
    <t>Sind die kritischen Systeme der OT-Infrastruktur ausreichend gegen physische Manipulationen gesichert?</t>
  </si>
  <si>
    <r>
      <t>WLAN (OT</t>
    </r>
    <r>
      <rPr>
        <sz val="11"/>
        <rFont val="Calibri"/>
        <family val="2"/>
        <scheme val="minor"/>
      </rPr>
      <t>)</t>
    </r>
  </si>
  <si>
    <t>Wird auf den Betrieb eines WLANs im Prozessleittechnik-Netz verzichtet (empfohlen)?
(Falls Antwort "ja", sind die Punkte 6.45.b und 6.45.c nicht relevant)</t>
  </si>
  <si>
    <t>Ist das Prozessleittechnik-Netz von allen andern Netzwerken getrennt?</t>
  </si>
  <si>
    <t>SSL  steht für Secure Sockets Layer und ist ein hybrides Verschlüsselungsprotokoll zur sicheren Datenübertragung im Internet. SSL wurde nach der Version 3.0 unter dem neuen Namen TLS (Transport Layer Security) weiterentwickelt. Das SSL-Protokoll stellt auf der Transportschicht einen sicheren "Tunnel" zwischen Sender und Empfänger her, durch den die transportierten Daten gegen Kenntnisnahme und Veränderung geschützt werden. Eine zusätzliche Sicherung der Daten auf Anwendungsebene findet dabei nicht statt. [BSI]</t>
  </si>
  <si>
    <t>Die Zentrale Ansprechstelle Cybercrime (ZAC) ist als zentraler Ansprechpartner bei der Bayerischen Polizei für alle bayerischen Unternehmen, Behörden, Verbände und sonstigen Institutionen angesiedelt https://www.polizei.bayern.de/kriminalitaet/internetkriminalitaet/002464/index.html)</t>
  </si>
  <si>
    <t>Unter dem Namen Asset versteht man in Zusammenhang mit der Informationssicherheit die (besonders schützenswerten) Werte eines Unternehmens. Es kann sich dabei sowohl um digitale Werte (z.B. Software oder Daten) als auch analoge Werte (Hardware wie z.B. Switches, Server bis hin zu den Räumlichkeiten) und um abstrakte Werte (wie z.B. schützenswerte Informationen oder spezielles Wissen der Mitarbeiter) handeln.</t>
  </si>
  <si>
    <t>Es soll ein Kryptographie-Konzept vorliegen, welches festlegt, in welchen Anwendungsbereichen (z.B. Datenspeicher, VPN, SSL für Email, Web, WLAN) Kryptographie nach Stand der Technik mit welcher Art, Stärke und Qualität verbindlich einzusetzen ist. Alle relevanten IT-Technologien, die für die Erbringung der kritischen Dienstleistungen notwendig sind und die Kommunikationsverbindungen sollen hier aufgeführt werden.
Stets muss bedacht werden, dass die Verfügbarkeit und Vertraulichkeit der Daten durch eine sichere Schlüsselaufbewahrung bzw. -management gewährleistet sein muss.
Dieses Kryptographie-Konzept sollte in einer Richtlinie schriftlich festgehalten werden.</t>
  </si>
  <si>
    <t>Wie wird eine sichere E-Mail-Kommunikation gewährleistet (z.B. persönliche Zertifikate, verschlüsselte und signierte Kommunikation)?</t>
  </si>
  <si>
    <t>Prüfung auf unbeabsichtigte Internetanbindungen</t>
  </si>
  <si>
    <r>
      <t xml:space="preserve">Die Implementierung von Informationssicherheit ist ein vielschichtiger Prozess, der weit über Einzelmaßnahmen hinausgeht. Es erfordert ein integriertes Zusammenspiel technischer, organisatorischer und personeller Maßnahmen, die regelmäßig evaluiert und angepasst werden müssen. Insbesondere im Hinblick auf die Anforderungen der </t>
    </r>
    <r>
      <rPr>
        <b/>
        <sz val="11"/>
        <rFont val="Calibri"/>
        <family val="2"/>
        <scheme val="minor"/>
      </rPr>
      <t>NIS-2-Richtlinie</t>
    </r>
    <r>
      <rPr>
        <sz val="11"/>
        <rFont val="Calibri"/>
        <family val="2"/>
        <scheme val="minor"/>
      </rPr>
      <t xml:space="preserve">, die auch kleine und mittlere Unternehmen (KMU) in den Fokus nimmt, ist ein </t>
    </r>
    <r>
      <rPr>
        <b/>
        <sz val="11"/>
        <rFont val="Calibri"/>
        <family val="2"/>
        <scheme val="minor"/>
      </rPr>
      <t>systematisches Risikomanagement</t>
    </r>
    <r>
      <rPr>
        <sz val="11"/>
        <rFont val="Calibri"/>
        <family val="2"/>
        <scheme val="minor"/>
      </rPr>
      <t xml:space="preserve"> von zentraler Bedeutung. Zu den Pflichten der Geschäftsführung gehört die Umsetzung geeigneter, verhältnismäßiger und wirksamer technischer und organisatorischer Maßnahmen mit dem Ziel Störungen der informationstechnischen Systeme und Prozesse im Unternehmen zu vermeiden. Ebenso gilt es durch geeignete Vorbeuge- und Vorbereitungsmaßnahmen die Auswirkungen von Sicherheitsvorfällen möglichst gering zu halten.
Diese Handlungsempfehlung stellt einen praxisorientierten Leitfaden dar, Sie in Ihrem Vorhaben zu unterstützen, eine robuste IT- und OT-Landschaft zu gestalten. Sie kann als Zwischenschritt auf dem Weg zu einem zertifizierbaren Informationssicherheits-Management-System (ISMS), wie z.B. ISO 27001 oder IT-Grundschutz, angesehen werden. Nutzen Sie diese Handlungsempfehlung als Orientierungshilfe, um Ihren aktuellen Stand der Informationssicherheit zu bewerten. Sie hilft Ihnen, mögliche Verbesserungspotenziale zu identifizieren und kann als effektives Argumentationsmittel gegenüber Entscheidungsträgern dienen.
Für weitere Informationen oder Unterstützung können Sie uns jederzeit gerne kontaktieren oder unsere Webseite besuchen. Dort finden Sie im Downloadbereich unter</t>
    </r>
    <r>
      <rPr>
        <b/>
        <sz val="11"/>
        <rFont val="Calibri"/>
        <family val="2"/>
        <scheme val="minor"/>
      </rPr>
      <t xml:space="preserve"> https://lsi.bayern.de/aktuelles/downloads</t>
    </r>
    <r>
      <rPr>
        <sz val="11"/>
        <rFont val="Calibri"/>
        <family val="2"/>
        <scheme val="minor"/>
      </rPr>
      <t xml:space="preserve"> weitere nützliche Dokumente wie Beispieldokumente und Leitfäden, die Sie rund um das Thema Informationssicherheit unterstützen können. Vor allem im Kontext der </t>
    </r>
    <r>
      <rPr>
        <b/>
        <sz val="11"/>
        <rFont val="Calibri"/>
        <family val="2"/>
        <scheme val="minor"/>
      </rPr>
      <t>NIS-2-Richtlinie</t>
    </r>
    <r>
      <rPr>
        <sz val="11"/>
        <rFont val="Calibri"/>
        <family val="2"/>
        <scheme val="minor"/>
      </rPr>
      <t xml:space="preserve"> sind folgende Dokumente zu empfehlen:
- </t>
    </r>
    <r>
      <rPr>
        <b/>
        <sz val="11"/>
        <rFont val="Calibri"/>
        <family val="2"/>
        <scheme val="minor"/>
      </rPr>
      <t>Checkliste nach NIS-2-Kriterien -</t>
    </r>
    <r>
      <rPr>
        <sz val="11"/>
        <rFont val="Calibri"/>
        <family val="2"/>
        <scheme val="minor"/>
      </rPr>
      <t xml:space="preserve">
Dieses Dokument unterstützt Sie dabei festzustellen, ob die gesetzlichen Änderungen auch für Ihr Unternehmen relevant sind, worin diese bestehen und dient einem erleichterten Einstieg in die Umsetzung der NIS-2-Richtlinie.
- </t>
    </r>
    <r>
      <rPr>
        <b/>
        <sz val="11"/>
        <rFont val="Calibri"/>
        <family val="2"/>
        <scheme val="minor"/>
      </rPr>
      <t>Umgang mit Risiken</t>
    </r>
    <r>
      <rPr>
        <sz val="11"/>
        <rFont val="Calibri"/>
        <family val="2"/>
        <scheme val="minor"/>
      </rPr>
      <t xml:space="preserve"> -
Dieses Infoblatt vermittelt Ihnen einen einfachen Ablauf, den Sie für die Identifikation, Analyse, Bewertung und Behandlung von Risiken nutzen können. Zur besseren Verständlichkeit, wie ein einfaches Risikomanagement aussehen könnte, werden gegen Ende des Infoblatts zusätzlich zwei Anwendungsbeispiele vorgestellt.</t>
    </r>
  </si>
  <si>
    <t>Mit diesen Dokumenten beabsichtigt das LSI in seiner Beratungsfunktion, kleine und mittlere Unternehmen bei der Umsetzung angemessener Informationssicherheitsmaßnahmen zu unterstützen. Aus diesem Grund ist allein das LSI dazu berechtigt, die vorliegenden Dokumente zur Nutzung zu überlassen, zu verwerten, zu veröffentlichen, zu modifizieren oder zu vermarkten.
Ausnahmen von den genannten Punkten erfordern die vorherige schriftliche Zustimmung des LSI.</t>
  </si>
  <si>
    <r>
      <rPr>
        <b/>
        <sz val="20"/>
        <rFont val="Calibri"/>
        <family val="2"/>
        <scheme val="minor"/>
      </rPr>
      <t xml:space="preserve">"Informationssicherheit für kleine und mittlere Unternehmen" 
</t>
    </r>
    <r>
      <rPr>
        <sz val="20"/>
        <rFont val="Calibri"/>
        <family val="2"/>
        <scheme val="minor"/>
      </rPr>
      <t>- Handlungsempfehlung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</si>
</sst>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1"/>
      <name val="Calibri"/>
      <family val="2"/>
      <scheme val="minor"/>
    </font>
    <font>
      <strike/>
      <sz val="11"/>
      <name val="Calibri"/>
      <family val="2"/>
      <scheme val="minor"/>
    </font>
    <font>
      <sz val="11"/>
      <color rgb="FFFF0000"/>
      <name val="Calibri"/>
      <family val="2"/>
      <scheme val="minor"/>
    </font>
    <font>
      <b/>
      <sz val="14"/>
      <color theme="1"/>
      <name val="Calibri"/>
      <family val="2"/>
      <scheme val="minor"/>
    </font>
    <font>
      <sz val="20"/>
      <color theme="1"/>
      <name val="Calibri"/>
      <family val="2"/>
      <scheme val="minor"/>
    </font>
    <font>
      <b/>
      <sz val="15"/>
      <color theme="3"/>
      <name val="Calibri"/>
      <family val="2"/>
      <scheme val="minor"/>
    </font>
    <font>
      <b/>
      <sz val="16"/>
      <color theme="1"/>
      <name val="Calibri"/>
      <family val="2"/>
      <scheme val="minor"/>
    </font>
    <font>
      <b/>
      <sz val="12"/>
      <color theme="1"/>
      <name val="Calibri"/>
      <family val="2"/>
      <scheme val="minor"/>
    </font>
    <font>
      <b/>
      <sz val="12"/>
      <color theme="0"/>
      <name val="Calibri"/>
      <family val="2"/>
      <scheme val="minor"/>
    </font>
    <font>
      <u/>
      <sz val="11"/>
      <color theme="10"/>
      <name val="Calibri"/>
      <family val="2"/>
      <scheme val="minor"/>
    </font>
    <font>
      <b/>
      <sz val="16"/>
      <color theme="0"/>
      <name val="Calibri"/>
      <family val="2"/>
      <scheme val="minor"/>
    </font>
    <font>
      <b/>
      <sz val="22"/>
      <color theme="0"/>
      <name val="Calibri"/>
      <family val="2"/>
      <scheme val="minor"/>
    </font>
    <font>
      <sz val="16"/>
      <color theme="1"/>
      <name val="Calibri"/>
      <family val="2"/>
      <scheme val="minor"/>
    </font>
    <font>
      <b/>
      <sz val="18"/>
      <color theme="4" tint="-0.249977111117893"/>
      <name val="Calibri"/>
      <family val="2"/>
      <scheme val="minor"/>
    </font>
    <font>
      <sz val="11"/>
      <color theme="0"/>
      <name val="Calibri"/>
      <family val="2"/>
      <scheme val="minor"/>
    </font>
    <font>
      <sz val="14"/>
      <color theme="1"/>
      <name val="Calibri"/>
      <family val="2"/>
      <scheme val="minor"/>
    </font>
    <font>
      <b/>
      <sz val="22"/>
      <color theme="1"/>
      <name val="Calibri"/>
      <family val="2"/>
      <scheme val="minor"/>
    </font>
    <font>
      <b/>
      <sz val="14"/>
      <color theme="0"/>
      <name val="Calibri"/>
      <family val="2"/>
      <scheme val="minor"/>
    </font>
    <font>
      <sz val="12"/>
      <color theme="1"/>
      <name val="Calibri"/>
      <family val="2"/>
      <scheme val="minor"/>
    </font>
    <font>
      <b/>
      <sz val="12"/>
      <name val="Calibri"/>
      <family val="2"/>
      <scheme val="minor"/>
    </font>
    <font>
      <sz val="20"/>
      <name val="Calibri"/>
      <family val="2"/>
      <scheme val="minor"/>
    </font>
    <font>
      <b/>
      <sz val="20"/>
      <name val="Calibri"/>
      <family val="2"/>
      <scheme val="minor"/>
    </font>
    <font>
      <sz val="8"/>
      <name val="Calibri"/>
      <family val="2"/>
      <scheme val="minor"/>
    </font>
  </fonts>
  <fills count="11">
    <fill>
      <patternFill patternType="none"/>
    </fill>
    <fill>
      <patternFill patternType="gray125"/>
    </fill>
    <fill>
      <patternFill patternType="solid">
        <fgColor theme="2"/>
        <bgColor indexed="64"/>
      </patternFill>
    </fill>
    <fill>
      <patternFill patternType="solid">
        <fgColor theme="4"/>
        <bgColor indexed="64"/>
      </patternFill>
    </fill>
    <fill>
      <patternFill patternType="solid">
        <fgColor theme="0"/>
        <bgColor indexed="64"/>
      </patternFill>
    </fill>
    <fill>
      <patternFill patternType="solid">
        <fgColor theme="0" tint="-4.9989318521683403E-2"/>
        <bgColor indexed="64"/>
      </patternFill>
    </fill>
    <fill>
      <patternFill patternType="solid">
        <fgColor theme="8"/>
        <bgColor indexed="64"/>
      </patternFill>
    </fill>
    <fill>
      <patternFill patternType="solid">
        <fgColor theme="6"/>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bgColor theme="4"/>
      </patternFill>
    </fill>
  </fills>
  <borders count="71">
    <border>
      <left/>
      <right/>
      <top/>
      <bottom/>
      <diagonal/>
    </border>
    <border>
      <left style="thin">
        <color theme="6"/>
      </left>
      <right style="thin">
        <color theme="6"/>
      </right>
      <top style="thin">
        <color theme="6"/>
      </top>
      <bottom style="thin">
        <color theme="6"/>
      </bottom>
      <diagonal/>
    </border>
    <border>
      <left style="thin">
        <color theme="6"/>
      </left>
      <right style="thin">
        <color theme="6"/>
      </right>
      <top/>
      <bottom style="thin">
        <color theme="6"/>
      </bottom>
      <diagonal/>
    </border>
    <border>
      <left style="thin">
        <color theme="4"/>
      </left>
      <right style="thin">
        <color theme="4"/>
      </right>
      <top style="thin">
        <color theme="4"/>
      </top>
      <bottom style="thin">
        <color theme="4"/>
      </bottom>
      <diagonal/>
    </border>
    <border>
      <left/>
      <right style="thin">
        <color theme="6"/>
      </right>
      <top/>
      <bottom style="thin">
        <color theme="6"/>
      </bottom>
      <diagonal/>
    </border>
    <border>
      <left/>
      <right style="thin">
        <color theme="6"/>
      </right>
      <top style="thin">
        <color theme="6"/>
      </top>
      <bottom style="thin">
        <color theme="6"/>
      </bottom>
      <diagonal/>
    </border>
    <border>
      <left/>
      <right style="thin">
        <color theme="6"/>
      </right>
      <top style="thin">
        <color theme="6"/>
      </top>
      <bottom/>
      <diagonal/>
    </border>
    <border>
      <left/>
      <right style="thin">
        <color theme="6"/>
      </right>
      <top style="medium">
        <color theme="6"/>
      </top>
      <bottom style="thin">
        <color theme="6"/>
      </bottom>
      <diagonal/>
    </border>
    <border>
      <left style="thin">
        <color theme="6"/>
      </left>
      <right style="thin">
        <color theme="6"/>
      </right>
      <top/>
      <bottom/>
      <diagonal/>
    </border>
    <border>
      <left/>
      <right style="thin">
        <color theme="6"/>
      </right>
      <top style="medium">
        <color theme="6"/>
      </top>
      <bottom/>
      <diagonal/>
    </border>
    <border>
      <left/>
      <right style="thin">
        <color theme="6"/>
      </right>
      <top/>
      <bottom/>
      <diagonal/>
    </border>
    <border>
      <left/>
      <right/>
      <top/>
      <bottom style="thin">
        <color theme="6"/>
      </bottom>
      <diagonal/>
    </border>
    <border>
      <left/>
      <right/>
      <top style="thin">
        <color theme="6"/>
      </top>
      <bottom style="thin">
        <color theme="6"/>
      </bottom>
      <diagonal/>
    </border>
    <border>
      <left/>
      <right/>
      <top style="thin">
        <color theme="6"/>
      </top>
      <bottom/>
      <diagonal/>
    </border>
    <border>
      <left/>
      <right/>
      <top style="medium">
        <color theme="6"/>
      </top>
      <bottom style="thin">
        <color theme="6"/>
      </bottom>
      <diagonal/>
    </border>
    <border>
      <left/>
      <right/>
      <top style="medium">
        <color theme="6"/>
      </top>
      <bottom/>
      <diagonal/>
    </border>
    <border>
      <left style="thin">
        <color theme="6"/>
      </left>
      <right/>
      <top style="thin">
        <color theme="6"/>
      </top>
      <bottom style="thin">
        <color theme="6"/>
      </bottom>
      <diagonal/>
    </border>
    <border>
      <left style="thin">
        <color theme="6"/>
      </left>
      <right/>
      <top style="thin">
        <color theme="6"/>
      </top>
      <bottom/>
      <diagonal/>
    </border>
    <border>
      <left style="thin">
        <color theme="6"/>
      </left>
      <right/>
      <top style="medium">
        <color theme="6"/>
      </top>
      <bottom/>
      <diagonal/>
    </border>
    <border>
      <left style="thin">
        <color theme="6"/>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6"/>
      </left>
      <right style="dashed">
        <color theme="6"/>
      </right>
      <top style="dashed">
        <color theme="6"/>
      </top>
      <bottom style="dashed">
        <color theme="6"/>
      </bottom>
      <diagonal/>
    </border>
    <border>
      <left style="dashed">
        <color theme="6"/>
      </left>
      <right style="dashed">
        <color theme="6"/>
      </right>
      <top style="dashed">
        <color theme="6"/>
      </top>
      <bottom style="dashed">
        <color theme="6"/>
      </bottom>
      <diagonal/>
    </border>
    <border>
      <left style="dashed">
        <color theme="6"/>
      </left>
      <right style="thin">
        <color theme="6"/>
      </right>
      <top style="dashed">
        <color theme="6"/>
      </top>
      <bottom style="dashed">
        <color theme="6"/>
      </bottom>
      <diagonal/>
    </border>
    <border>
      <left style="thin">
        <color theme="6"/>
      </left>
      <right style="dashed">
        <color theme="6"/>
      </right>
      <top style="thin">
        <color theme="6"/>
      </top>
      <bottom style="dashed">
        <color theme="6"/>
      </bottom>
      <diagonal/>
    </border>
    <border>
      <left style="dashed">
        <color theme="6"/>
      </left>
      <right style="dashed">
        <color theme="6"/>
      </right>
      <top style="thin">
        <color theme="6"/>
      </top>
      <bottom style="dashed">
        <color theme="6"/>
      </bottom>
      <diagonal/>
    </border>
    <border>
      <left style="dashed">
        <color theme="6"/>
      </left>
      <right style="thin">
        <color theme="6"/>
      </right>
      <top style="thin">
        <color theme="6"/>
      </top>
      <bottom style="dashed">
        <color theme="6"/>
      </bottom>
      <diagonal/>
    </border>
    <border>
      <left style="thin">
        <color theme="6"/>
      </left>
      <right style="dashed">
        <color theme="6"/>
      </right>
      <top style="dashed">
        <color theme="6"/>
      </top>
      <bottom style="thin">
        <color theme="6"/>
      </bottom>
      <diagonal/>
    </border>
    <border>
      <left style="dashed">
        <color theme="6"/>
      </left>
      <right style="dashed">
        <color theme="6"/>
      </right>
      <top style="dashed">
        <color theme="6"/>
      </top>
      <bottom style="thin">
        <color theme="6"/>
      </bottom>
      <diagonal/>
    </border>
    <border>
      <left style="dashed">
        <color theme="6"/>
      </left>
      <right style="thin">
        <color theme="6"/>
      </right>
      <top style="dashed">
        <color theme="6"/>
      </top>
      <bottom style="thin">
        <color theme="6"/>
      </bottom>
      <diagonal/>
    </border>
    <border>
      <left style="thin">
        <color theme="6"/>
      </left>
      <right/>
      <top/>
      <bottom style="thin">
        <color theme="6"/>
      </bottom>
      <diagonal/>
    </border>
    <border>
      <left style="dashed">
        <color theme="6"/>
      </left>
      <right style="thin">
        <color theme="6"/>
      </right>
      <top style="thin">
        <color theme="6"/>
      </top>
      <bottom style="thin">
        <color theme="6"/>
      </bottom>
      <diagonal/>
    </border>
    <border>
      <left style="dashed">
        <color theme="6"/>
      </left>
      <right style="dashed">
        <color theme="6"/>
      </right>
      <top style="thin">
        <color theme="6"/>
      </top>
      <bottom style="thin">
        <color theme="6"/>
      </bottom>
      <diagonal/>
    </border>
    <border>
      <left style="thin">
        <color theme="6"/>
      </left>
      <right style="dashed">
        <color theme="6"/>
      </right>
      <top style="thin">
        <color theme="6"/>
      </top>
      <bottom style="thin">
        <color theme="6"/>
      </bottom>
      <diagonal/>
    </border>
    <border>
      <left style="thin">
        <color theme="6"/>
      </left>
      <right style="dashed">
        <color theme="6"/>
      </right>
      <top/>
      <bottom style="thin">
        <color theme="6"/>
      </bottom>
      <diagonal/>
    </border>
    <border>
      <left style="thin">
        <color theme="6"/>
      </left>
      <right style="dashed">
        <color theme="6"/>
      </right>
      <top/>
      <bottom style="dashed">
        <color theme="6"/>
      </bottom>
      <diagonal/>
    </border>
    <border>
      <left style="thin">
        <color theme="6"/>
      </left>
      <right style="dashed">
        <color theme="6"/>
      </right>
      <top style="dashed">
        <color theme="6"/>
      </top>
      <bottom/>
      <diagonal/>
    </border>
    <border>
      <left style="dashed">
        <color theme="6"/>
      </left>
      <right style="dashed">
        <color theme="6"/>
      </right>
      <top style="thin">
        <color theme="6"/>
      </top>
      <bottom/>
      <diagonal/>
    </border>
    <border>
      <left style="dashed">
        <color theme="6"/>
      </left>
      <right style="dashed">
        <color theme="6"/>
      </right>
      <top/>
      <bottom/>
      <diagonal/>
    </border>
    <border>
      <left style="dashed">
        <color theme="6"/>
      </left>
      <right style="dashed">
        <color theme="6"/>
      </right>
      <top/>
      <bottom style="thin">
        <color theme="6"/>
      </bottom>
      <diagonal/>
    </border>
    <border>
      <left style="dashed">
        <color theme="6"/>
      </left>
      <right style="dashed">
        <color theme="6"/>
      </right>
      <top style="dashed">
        <color theme="6"/>
      </top>
      <bottom/>
      <diagonal/>
    </border>
    <border>
      <left style="dashed">
        <color theme="6"/>
      </left>
      <right style="thin">
        <color theme="6"/>
      </right>
      <top style="dashed">
        <color theme="6"/>
      </top>
      <bottom/>
      <diagonal/>
    </border>
    <border>
      <left style="thin">
        <color theme="6"/>
      </left>
      <right style="dashed">
        <color theme="6"/>
      </right>
      <top style="thin">
        <color theme="6"/>
      </top>
      <bottom/>
      <diagonal/>
    </border>
    <border>
      <left style="dashed">
        <color theme="6"/>
      </left>
      <right style="thin">
        <color theme="6"/>
      </right>
      <top style="thin">
        <color theme="6"/>
      </top>
      <bottom/>
      <diagonal/>
    </border>
    <border>
      <left style="dashed">
        <color theme="6"/>
      </left>
      <right style="dashed">
        <color theme="6"/>
      </right>
      <top/>
      <bottom style="dashed">
        <color theme="6"/>
      </bottom>
      <diagonal/>
    </border>
    <border>
      <left style="thin">
        <color theme="6"/>
      </left>
      <right style="dashed">
        <color theme="6"/>
      </right>
      <top style="thin">
        <color theme="6"/>
      </top>
      <bottom style="medium">
        <color theme="6"/>
      </bottom>
      <diagonal/>
    </border>
    <border>
      <left style="dashed">
        <color theme="6"/>
      </left>
      <right style="dashed">
        <color theme="6"/>
      </right>
      <top style="thin">
        <color theme="6"/>
      </top>
      <bottom style="medium">
        <color theme="6"/>
      </bottom>
      <diagonal/>
    </border>
    <border>
      <left style="dashed">
        <color theme="6"/>
      </left>
      <right style="thin">
        <color theme="6"/>
      </right>
      <top style="thin">
        <color theme="6"/>
      </top>
      <bottom style="medium">
        <color theme="6"/>
      </bottom>
      <diagonal/>
    </border>
    <border>
      <left style="dashed">
        <color theme="6"/>
      </left>
      <right style="thin">
        <color theme="6"/>
      </right>
      <top/>
      <bottom style="thin">
        <color theme="6"/>
      </bottom>
      <diagonal/>
    </border>
    <border>
      <left style="thin">
        <color theme="6"/>
      </left>
      <right style="dashed">
        <color theme="6"/>
      </right>
      <top style="dashed">
        <color theme="6"/>
      </top>
      <bottom style="medium">
        <color theme="6"/>
      </bottom>
      <diagonal/>
    </border>
    <border>
      <left style="dashed">
        <color theme="6"/>
      </left>
      <right style="dashed">
        <color theme="6"/>
      </right>
      <top style="dashed">
        <color theme="6"/>
      </top>
      <bottom style="medium">
        <color theme="6"/>
      </bottom>
      <diagonal/>
    </border>
    <border>
      <left style="dashed">
        <color theme="6"/>
      </left>
      <right style="thin">
        <color theme="6"/>
      </right>
      <top style="dashed">
        <color theme="6"/>
      </top>
      <bottom style="medium">
        <color theme="6"/>
      </bottom>
      <diagonal/>
    </border>
    <border>
      <left style="dashed">
        <color theme="6"/>
      </left>
      <right style="dashed">
        <color theme="6"/>
      </right>
      <top/>
      <bottom style="medium">
        <color theme="6"/>
      </bottom>
      <diagonal/>
    </border>
    <border>
      <left style="dashed">
        <color theme="6"/>
      </left>
      <right style="thin">
        <color theme="6"/>
      </right>
      <top/>
      <bottom style="dashed">
        <color theme="6"/>
      </bottom>
      <diagonal/>
    </border>
    <border>
      <left style="thin">
        <color theme="6"/>
      </left>
      <right style="dashed">
        <color theme="6"/>
      </right>
      <top style="thin">
        <color theme="6"/>
      </top>
      <bottom style="dotted">
        <color theme="6"/>
      </bottom>
      <diagonal/>
    </border>
    <border>
      <left style="dashed">
        <color theme="6"/>
      </left>
      <right style="dashed">
        <color theme="6"/>
      </right>
      <top style="thin">
        <color theme="6"/>
      </top>
      <bottom style="dotted">
        <color theme="6"/>
      </bottom>
      <diagonal/>
    </border>
    <border>
      <left style="dashed">
        <color theme="6"/>
      </left>
      <right style="thin">
        <color theme="6"/>
      </right>
      <top style="thin">
        <color theme="6"/>
      </top>
      <bottom style="dotted">
        <color theme="6"/>
      </bottom>
      <diagonal/>
    </border>
    <border>
      <left style="thin">
        <color theme="6"/>
      </left>
      <right style="dashed">
        <color theme="6"/>
      </right>
      <top style="dotted">
        <color theme="6"/>
      </top>
      <bottom style="dotted">
        <color theme="6"/>
      </bottom>
      <diagonal/>
    </border>
    <border>
      <left style="dashed">
        <color theme="6"/>
      </left>
      <right style="dashed">
        <color theme="6"/>
      </right>
      <top style="dotted">
        <color theme="6"/>
      </top>
      <bottom style="dotted">
        <color theme="6"/>
      </bottom>
      <diagonal/>
    </border>
    <border>
      <left style="dashed">
        <color theme="6"/>
      </left>
      <right style="thin">
        <color theme="6"/>
      </right>
      <top style="dotted">
        <color theme="6"/>
      </top>
      <bottom style="dotted">
        <color theme="6"/>
      </bottom>
      <diagonal/>
    </border>
    <border>
      <left style="thin">
        <color theme="6"/>
      </left>
      <right style="dashed">
        <color theme="6"/>
      </right>
      <top style="dotted">
        <color theme="6"/>
      </top>
      <bottom style="thin">
        <color theme="6"/>
      </bottom>
      <diagonal/>
    </border>
    <border>
      <left style="dashed">
        <color theme="6"/>
      </left>
      <right style="dashed">
        <color theme="6"/>
      </right>
      <top style="dotted">
        <color theme="6"/>
      </top>
      <bottom style="thin">
        <color theme="6"/>
      </bottom>
      <diagonal/>
    </border>
    <border>
      <left style="dashed">
        <color theme="6"/>
      </left>
      <right style="thin">
        <color theme="6"/>
      </right>
      <top style="dotted">
        <color theme="6"/>
      </top>
      <bottom style="thin">
        <color theme="6"/>
      </bottom>
      <diagonal/>
    </border>
    <border>
      <left style="thin">
        <color theme="0" tint="-0.34998626667073579"/>
      </left>
      <right/>
      <top style="thin">
        <color theme="6"/>
      </top>
      <bottom style="thin">
        <color theme="0" tint="-0.34998626667073579"/>
      </bottom>
      <diagonal/>
    </border>
    <border>
      <left/>
      <right/>
      <top style="thin">
        <color theme="6"/>
      </top>
      <bottom style="thin">
        <color theme="0" tint="-0.34998626667073579"/>
      </bottom>
      <diagonal/>
    </border>
    <border>
      <left/>
      <right style="thin">
        <color theme="0" tint="-0.34998626667073579"/>
      </right>
      <top style="thin">
        <color theme="6"/>
      </top>
      <bottom style="thin">
        <color theme="0" tint="-0.34998626667073579"/>
      </bottom>
      <diagonal/>
    </border>
    <border>
      <left style="thin">
        <color theme="6"/>
      </left>
      <right style="dashed">
        <color theme="6"/>
      </right>
      <top/>
      <bottom/>
      <diagonal/>
    </border>
    <border>
      <left style="dashed">
        <color theme="6"/>
      </left>
      <right style="thin">
        <color theme="6"/>
      </right>
      <top/>
      <bottom/>
      <diagonal/>
    </border>
    <border>
      <left style="thin">
        <color theme="2"/>
      </left>
      <right/>
      <top/>
      <bottom/>
      <diagonal/>
    </border>
  </borders>
  <cellStyleXfs count="3">
    <xf numFmtId="0" fontId="0" fillId="0" borderId="0"/>
    <xf numFmtId="0" fontId="9" fillId="0" borderId="0" applyNumberFormat="0" applyFill="0" applyAlignment="0" applyProtection="0"/>
    <xf numFmtId="0" fontId="13" fillId="0" borderId="0" applyNumberFormat="0" applyFill="0" applyBorder="0" applyAlignment="0" applyProtection="0"/>
  </cellStyleXfs>
  <cellXfs count="585">
    <xf numFmtId="0" fontId="0" fillId="0" borderId="0" xfId="0"/>
    <xf numFmtId="0" fontId="0" fillId="2" borderId="0" xfId="0" applyFill="1" applyBorder="1" applyAlignment="1"/>
    <xf numFmtId="0" fontId="2" fillId="2" borderId="0" xfId="0" applyFont="1" applyFill="1"/>
    <xf numFmtId="49" fontId="0" fillId="2" borderId="0" xfId="0" applyNumberFormat="1" applyFill="1" applyAlignment="1">
      <alignment horizontal="center"/>
    </xf>
    <xf numFmtId="0" fontId="0" fillId="2" borderId="0" xfId="0" applyFill="1" applyAlignment="1">
      <alignment horizontal="lef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applyAlignment="1">
      <alignment horizontal="left" vertical="center"/>
    </xf>
    <xf numFmtId="0" fontId="0" fillId="2" borderId="0" xfId="0" applyFill="1"/>
    <xf numFmtId="0" fontId="0" fillId="0" borderId="0" xfId="0" applyFill="1" applyBorder="1"/>
    <xf numFmtId="0" fontId="0" fillId="2" borderId="0" xfId="0" applyFill="1" applyBorder="1"/>
    <xf numFmtId="0" fontId="2" fillId="2" borderId="0" xfId="0" applyFont="1" applyFill="1" applyBorder="1" applyAlignment="1">
      <alignment horizontal="center" vertical="center" wrapText="1"/>
    </xf>
    <xf numFmtId="0" fontId="0" fillId="2" borderId="0" xfId="0" applyFill="1" applyBorder="1" applyAlignment="1">
      <alignment horizontal="left" vertical="center" wrapText="1"/>
    </xf>
    <xf numFmtId="0" fontId="0" fillId="0" borderId="0" xfId="0" applyFill="1" applyBorder="1" applyAlignment="1"/>
    <xf numFmtId="0" fontId="0" fillId="0" borderId="0" xfId="0" applyFill="1"/>
    <xf numFmtId="0" fontId="8" fillId="0" borderId="0" xfId="0" applyFont="1" applyBorder="1" applyAlignment="1">
      <alignment horizontal="center" vertical="center" wrapText="1"/>
    </xf>
    <xf numFmtId="0" fontId="0" fillId="4" borderId="0" xfId="0" applyFill="1"/>
    <xf numFmtId="0" fontId="0" fillId="0" borderId="0" xfId="0" applyAlignment="1">
      <alignment vertical="center"/>
    </xf>
    <xf numFmtId="0" fontId="0" fillId="2" borderId="0" xfId="0" applyFill="1" applyBorder="1" applyAlignment="1">
      <alignment vertical="center"/>
    </xf>
    <xf numFmtId="0" fontId="0" fillId="4" borderId="0" xfId="0" applyFill="1" applyAlignment="1">
      <alignment vertical="center"/>
    </xf>
    <xf numFmtId="0" fontId="0" fillId="5" borderId="0" xfId="0" applyFill="1"/>
    <xf numFmtId="0" fontId="7" fillId="4" borderId="0" xfId="0" applyFont="1" applyFill="1"/>
    <xf numFmtId="0" fontId="0" fillId="4" borderId="0" xfId="0" applyFill="1" applyAlignment="1">
      <alignment wrapText="1"/>
    </xf>
    <xf numFmtId="49" fontId="0" fillId="4" borderId="0" xfId="0" applyNumberFormat="1" applyFill="1" applyBorder="1" applyAlignment="1">
      <alignment horizontal="center" vertical="center"/>
    </xf>
    <xf numFmtId="0" fontId="3" fillId="0" borderId="0" xfId="0" applyFont="1" applyFill="1" applyAlignment="1">
      <alignment vertical="top"/>
    </xf>
    <xf numFmtId="0" fontId="6" fillId="2" borderId="0" xfId="0" applyFont="1" applyFill="1" applyAlignment="1">
      <alignment horizontal="center" vertical="center" wrapText="1"/>
    </xf>
    <xf numFmtId="0" fontId="3" fillId="0" borderId="0" xfId="0" applyFont="1" applyFill="1" applyAlignment="1">
      <alignment horizontal="left" vertical="top" wrapText="1"/>
    </xf>
    <xf numFmtId="0" fontId="0" fillId="5" borderId="0" xfId="0" applyFill="1" applyAlignment="1">
      <alignment horizontal="left" vertical="center" indent="1"/>
    </xf>
    <xf numFmtId="49" fontId="0" fillId="5" borderId="0" xfId="0" applyNumberFormat="1" applyFill="1" applyAlignment="1">
      <alignment horizontal="left" vertical="center" indent="1"/>
    </xf>
    <xf numFmtId="0" fontId="0" fillId="5" borderId="0" xfId="0" applyFill="1" applyAlignment="1">
      <alignment horizontal="left" vertical="center" wrapText="1" indent="1"/>
    </xf>
    <xf numFmtId="0" fontId="2" fillId="2" borderId="0" xfId="0" applyFont="1" applyFill="1" applyBorder="1"/>
    <xf numFmtId="0" fontId="0" fillId="0" borderId="0" xfId="0" applyBorder="1"/>
    <xf numFmtId="0" fontId="16" fillId="3" borderId="0" xfId="0" applyFont="1" applyFill="1" applyBorder="1"/>
    <xf numFmtId="0" fontId="16" fillId="0" borderId="0" xfId="0" applyFont="1" applyBorder="1"/>
    <xf numFmtId="10" fontId="0" fillId="0" borderId="0" xfId="0" applyNumberFormat="1" applyBorder="1" applyAlignment="1">
      <alignment horizontal="left" vertical="center"/>
    </xf>
    <xf numFmtId="10" fontId="0" fillId="0" borderId="0" xfId="0" applyNumberFormat="1" applyBorder="1"/>
    <xf numFmtId="0" fontId="3" fillId="2" borderId="0" xfId="0" applyFont="1" applyFill="1" applyAlignment="1">
      <alignment horizontal="center" vertical="center"/>
    </xf>
    <xf numFmtId="0" fontId="3" fillId="2" borderId="0" xfId="0" applyFont="1" applyFill="1" applyBorder="1" applyAlignment="1">
      <alignment horizontal="center" vertical="center"/>
    </xf>
    <xf numFmtId="0" fontId="0" fillId="0" borderId="0" xfId="0" applyFill="1" applyAlignment="1">
      <alignment horizontal="left" vertical="top" wrapText="1"/>
    </xf>
    <xf numFmtId="0" fontId="17" fillId="0" borderId="0" xfId="0" applyFont="1" applyBorder="1" applyAlignment="1">
      <alignment horizontal="left" indent="1"/>
    </xf>
    <xf numFmtId="9" fontId="18" fillId="0" borderId="0" xfId="0" applyNumberFormat="1" applyFont="1" applyBorder="1"/>
    <xf numFmtId="10" fontId="18" fillId="0" borderId="0" xfId="0" applyNumberFormat="1" applyFont="1" applyBorder="1"/>
    <xf numFmtId="0" fontId="18" fillId="0" borderId="0" xfId="0" applyFont="1" applyBorder="1"/>
    <xf numFmtId="0" fontId="0" fillId="0" borderId="0" xfId="0" applyFont="1" applyBorder="1"/>
    <xf numFmtId="0" fontId="19" fillId="0" borderId="0" xfId="0" applyFont="1" applyBorder="1" applyAlignment="1">
      <alignment horizontal="left" indent="1"/>
    </xf>
    <xf numFmtId="0" fontId="21" fillId="6" borderId="0" xfId="0" applyFont="1" applyFill="1" applyBorder="1" applyAlignment="1">
      <alignment horizontal="center" vertical="center"/>
    </xf>
    <xf numFmtId="0" fontId="21" fillId="6" borderId="0" xfId="0" applyFont="1" applyFill="1" applyBorder="1" applyAlignment="1">
      <alignment horizontal="center" vertical="center" wrapText="1"/>
    </xf>
    <xf numFmtId="0" fontId="2" fillId="0" borderId="0" xfId="0" applyFont="1" applyFill="1"/>
    <xf numFmtId="49" fontId="0" fillId="0" borderId="0" xfId="0" applyNumberFormat="1" applyFill="1" applyAlignment="1">
      <alignment horizontal="center" vertical="center"/>
    </xf>
    <xf numFmtId="0" fontId="0" fillId="0" borderId="0" xfId="0" applyFill="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0" fillId="0" borderId="0" xfId="0" quotePrefix="1" applyBorder="1" applyAlignment="1">
      <alignment vertical="center"/>
    </xf>
    <xf numFmtId="0" fontId="0" fillId="0" borderId="0" xfId="0" applyFill="1" applyBorder="1" applyAlignment="1">
      <alignment vertical="center"/>
    </xf>
    <xf numFmtId="0" fontId="0" fillId="5" borderId="0" xfId="0" applyFill="1" applyBorder="1" applyAlignment="1"/>
    <xf numFmtId="0" fontId="0" fillId="5" borderId="0" xfId="0" applyFill="1" applyBorder="1" applyAlignment="1">
      <alignment vertical="center"/>
    </xf>
    <xf numFmtId="0" fontId="0" fillId="5" borderId="0" xfId="0" applyFill="1" applyBorder="1" applyAlignment="1">
      <alignment horizontal="center" vertical="center"/>
    </xf>
    <xf numFmtId="0" fontId="0" fillId="4" borderId="0" xfId="0" applyFill="1" applyBorder="1" applyAlignment="1">
      <alignment vertical="center"/>
    </xf>
    <xf numFmtId="0" fontId="0" fillId="0" borderId="0" xfId="0" applyFont="1" applyFill="1" applyBorder="1" applyAlignment="1">
      <alignment vertical="center"/>
    </xf>
    <xf numFmtId="0" fontId="2" fillId="5" borderId="0" xfId="0" applyFont="1" applyFill="1"/>
    <xf numFmtId="49" fontId="0" fillId="5" borderId="0" xfId="0" applyNumberFormat="1" applyFill="1" applyAlignment="1">
      <alignment horizontal="center" vertical="center"/>
    </xf>
    <xf numFmtId="0" fontId="0" fillId="5" borderId="0" xfId="0" applyFill="1" applyAlignment="1">
      <alignment horizontal="left" vertical="center" wrapText="1"/>
    </xf>
    <xf numFmtId="0" fontId="0" fillId="5" borderId="0" xfId="0" applyFill="1" applyAlignment="1">
      <alignment vertical="center"/>
    </xf>
    <xf numFmtId="0" fontId="0" fillId="5" borderId="0" xfId="0" applyFill="1" applyAlignment="1">
      <alignment horizontal="center" vertical="center"/>
    </xf>
    <xf numFmtId="0" fontId="23" fillId="2" borderId="0" xfId="0" applyFont="1" applyFill="1" applyBorder="1" applyAlignment="1" applyProtection="1">
      <alignment horizontal="center" vertical="center"/>
    </xf>
    <xf numFmtId="0" fontId="0" fillId="5" borderId="0" xfId="0" applyFill="1" applyBorder="1" applyAlignment="1">
      <alignment horizontal="left" vertical="center"/>
    </xf>
    <xf numFmtId="0" fontId="3" fillId="5" borderId="0" xfId="0" applyFont="1" applyFill="1" applyBorder="1" applyAlignment="1"/>
    <xf numFmtId="0" fontId="0" fillId="5" borderId="0" xfId="0" applyFill="1" applyAlignment="1">
      <alignment horizontal="left" vertical="center"/>
    </xf>
    <xf numFmtId="0" fontId="3" fillId="5" borderId="0" xfId="0" applyFont="1" applyFill="1"/>
    <xf numFmtId="0" fontId="3" fillId="5" borderId="0" xfId="0" applyFont="1" applyFill="1" applyAlignment="1">
      <alignment horizontal="left" vertical="center"/>
    </xf>
    <xf numFmtId="0" fontId="3" fillId="5" borderId="0" xfId="0" applyFont="1" applyFill="1" applyBorder="1"/>
    <xf numFmtId="49" fontId="0" fillId="5" borderId="0" xfId="0" applyNumberFormat="1" applyFill="1" applyAlignment="1">
      <alignment horizontal="center"/>
    </xf>
    <xf numFmtId="0" fontId="0" fillId="5" borderId="0" xfId="0" applyFill="1" applyBorder="1"/>
    <xf numFmtId="49" fontId="0" fillId="5" borderId="0" xfId="0" applyNumberFormat="1" applyFill="1" applyBorder="1" applyAlignment="1">
      <alignment horizontal="center"/>
    </xf>
    <xf numFmtId="0" fontId="0" fillId="5" borderId="0" xfId="0" applyFill="1" applyBorder="1" applyAlignment="1">
      <alignment horizontal="left" vertical="center" wrapText="1"/>
    </xf>
    <xf numFmtId="0" fontId="0" fillId="0" borderId="1" xfId="0" applyFill="1" applyBorder="1" applyAlignment="1">
      <alignment horizontal="left" vertical="center" wrapText="1" indent="1"/>
    </xf>
    <xf numFmtId="0" fontId="3" fillId="4" borderId="8" xfId="0" applyNumberFormat="1" applyFont="1" applyFill="1" applyBorder="1" applyAlignment="1" applyProtection="1">
      <alignment horizontal="center" vertical="center" wrapText="1"/>
      <protection locked="0"/>
    </xf>
    <xf numFmtId="0" fontId="14" fillId="3" borderId="0" xfId="0" applyFont="1" applyFill="1" applyBorder="1" applyAlignment="1"/>
    <xf numFmtId="0" fontId="14" fillId="3" borderId="0" xfId="0" applyFont="1" applyFill="1" applyBorder="1" applyAlignment="1">
      <alignment horizontal="left" indent="33"/>
    </xf>
    <xf numFmtId="0" fontId="3" fillId="0" borderId="1" xfId="0" applyFont="1" applyBorder="1" applyAlignment="1">
      <alignment horizontal="left" vertical="top" wrapText="1" indent="1"/>
    </xf>
    <xf numFmtId="0" fontId="0" fillId="0" borderId="1" xfId="0" applyFill="1" applyBorder="1" applyAlignment="1">
      <alignment horizontal="left" vertical="top" wrapText="1" indent="1"/>
    </xf>
    <xf numFmtId="0" fontId="3" fillId="0" borderId="1" xfId="0" applyFont="1" applyFill="1" applyBorder="1" applyAlignment="1">
      <alignment horizontal="left" vertical="top" wrapText="1" indent="1"/>
    </xf>
    <xf numFmtId="0" fontId="3" fillId="0" borderId="2" xfId="0" applyFont="1" applyFill="1" applyBorder="1" applyAlignment="1">
      <alignment horizontal="left" vertical="top" wrapText="1" indent="1"/>
    </xf>
    <xf numFmtId="0" fontId="3" fillId="0" borderId="2" xfId="0" applyFont="1" applyBorder="1" applyAlignment="1">
      <alignment horizontal="left" vertical="top" wrapText="1" indent="1"/>
    </xf>
    <xf numFmtId="0" fontId="18" fillId="3" borderId="3" xfId="0" applyFont="1" applyFill="1" applyBorder="1" applyAlignment="1">
      <alignment horizontal="left" vertical="top" wrapText="1"/>
    </xf>
    <xf numFmtId="0" fontId="18" fillId="3" borderId="3" xfId="0" applyFont="1" applyFill="1" applyBorder="1" applyAlignment="1">
      <alignment horizontal="left" vertical="top" wrapText="1" indent="1"/>
    </xf>
    <xf numFmtId="0" fontId="1" fillId="3" borderId="3" xfId="0" applyFont="1" applyFill="1" applyBorder="1" applyAlignment="1">
      <alignment horizontal="left" vertical="top" wrapText="1"/>
    </xf>
    <xf numFmtId="0" fontId="3" fillId="3" borderId="3" xfId="0" applyFont="1" applyFill="1" applyBorder="1" applyAlignment="1">
      <alignment horizontal="left" vertical="top" wrapText="1" indent="1"/>
    </xf>
    <xf numFmtId="0" fontId="1" fillId="3" borderId="3" xfId="0" applyFont="1" applyFill="1" applyBorder="1" applyAlignment="1">
      <alignment horizontal="left" vertical="top" wrapText="1" indent="1"/>
    </xf>
    <xf numFmtId="0" fontId="1" fillId="3" borderId="3" xfId="0" applyFont="1" applyFill="1" applyBorder="1" applyAlignment="1">
      <alignment horizontal="left" vertical="center" indent="1"/>
    </xf>
    <xf numFmtId="0" fontId="0" fillId="0" borderId="1" xfId="0" applyFill="1" applyBorder="1" applyAlignment="1">
      <alignment horizontal="left" vertical="center" indent="1"/>
    </xf>
    <xf numFmtId="49" fontId="0" fillId="0" borderId="1" xfId="0" applyNumberFormat="1" applyFill="1" applyBorder="1" applyAlignment="1">
      <alignment horizontal="left" vertical="center" wrapText="1" indent="1"/>
    </xf>
    <xf numFmtId="0" fontId="0" fillId="5" borderId="1" xfId="0" applyFill="1" applyBorder="1" applyAlignment="1">
      <alignment horizontal="left" vertical="center" indent="1"/>
    </xf>
    <xf numFmtId="49" fontId="0" fillId="5" borderId="1" xfId="0" applyNumberFormat="1" applyFill="1" applyBorder="1" applyAlignment="1">
      <alignment horizontal="left" vertical="center" wrapText="1" indent="1"/>
    </xf>
    <xf numFmtId="0" fontId="0" fillId="5" borderId="1" xfId="0" applyFill="1" applyBorder="1" applyAlignment="1">
      <alignment horizontal="left" vertical="center" wrapText="1" indent="1"/>
    </xf>
    <xf numFmtId="14" fontId="0" fillId="0" borderId="1" xfId="0" applyNumberFormat="1" applyFill="1" applyBorder="1" applyAlignment="1">
      <alignment horizontal="left" vertical="center" wrapText="1" indent="1"/>
    </xf>
    <xf numFmtId="0" fontId="3" fillId="0" borderId="0" xfId="0" applyFont="1" applyFill="1" applyBorder="1" applyAlignment="1">
      <alignment vertical="top" wrapText="1"/>
    </xf>
    <xf numFmtId="0" fontId="3" fillId="4" borderId="2" xfId="0" applyFont="1" applyFill="1" applyBorder="1" applyAlignment="1">
      <alignment horizontal="left" vertical="top" wrapText="1" indent="1"/>
    </xf>
    <xf numFmtId="0" fontId="3" fillId="4" borderId="1" xfId="0" applyFont="1" applyFill="1" applyBorder="1" applyAlignment="1">
      <alignment horizontal="left" vertical="top" wrapText="1" indent="1"/>
    </xf>
    <xf numFmtId="0" fontId="22" fillId="5" borderId="0" xfId="0" applyFont="1" applyFill="1" applyBorder="1" applyAlignment="1">
      <alignment horizontal="center"/>
    </xf>
    <xf numFmtId="0" fontId="11" fillId="2" borderId="0" xfId="0" applyFont="1" applyFill="1" applyAlignment="1">
      <alignment horizontal="center"/>
    </xf>
    <xf numFmtId="0" fontId="22" fillId="2" borderId="0" xfId="0" applyFont="1" applyFill="1" applyAlignment="1">
      <alignment horizontal="center"/>
    </xf>
    <xf numFmtId="0" fontId="4" fillId="0" borderId="0" xfId="0" applyFont="1" applyFill="1" applyBorder="1" applyAlignment="1">
      <alignment horizontal="left" vertical="top" wrapText="1"/>
    </xf>
    <xf numFmtId="0" fontId="3" fillId="0" borderId="0" xfId="0" applyFont="1" applyFill="1" applyAlignment="1">
      <alignment horizontal="left" vertical="top" indent="1"/>
    </xf>
    <xf numFmtId="0" fontId="3" fillId="0" borderId="0" xfId="0" applyFont="1" applyFill="1" applyBorder="1" applyAlignment="1">
      <alignment horizontal="left" vertical="top" wrapText="1" indent="1"/>
    </xf>
    <xf numFmtId="0" fontId="21" fillId="7" borderId="0" xfId="0" applyFont="1" applyFill="1" applyBorder="1" applyAlignment="1">
      <alignment horizontal="left" vertical="center" wrapText="1"/>
    </xf>
    <xf numFmtId="0" fontId="3" fillId="0" borderId="19" xfId="0" applyNumberFormat="1" applyFont="1" applyFill="1" applyBorder="1" applyAlignment="1">
      <alignment horizontal="center" vertical="center" wrapText="1"/>
    </xf>
    <xf numFmtId="0" fontId="2" fillId="5" borderId="20" xfId="0" applyFont="1" applyFill="1" applyBorder="1" applyAlignment="1">
      <alignment horizontal="left" vertical="center"/>
    </xf>
    <xf numFmtId="0" fontId="2" fillId="5" borderId="20" xfId="0" applyFont="1" applyFill="1" applyBorder="1" applyAlignment="1">
      <alignment vertical="center"/>
    </xf>
    <xf numFmtId="0" fontId="0" fillId="2" borderId="0" xfId="0" applyFont="1" applyFill="1"/>
    <xf numFmtId="0" fontId="0" fillId="0" borderId="0" xfId="0" applyFont="1"/>
    <xf numFmtId="0" fontId="18" fillId="2" borderId="0" xfId="0" applyFont="1" applyFill="1"/>
    <xf numFmtId="0" fontId="18" fillId="0" borderId="0" xfId="0" applyFont="1"/>
    <xf numFmtId="0" fontId="3" fillId="2" borderId="0" xfId="0" applyFont="1" applyFill="1"/>
    <xf numFmtId="0" fontId="3" fillId="0" borderId="0" xfId="0" applyFont="1" applyBorder="1"/>
    <xf numFmtId="0" fontId="3" fillId="0" borderId="0" xfId="0" applyFont="1"/>
    <xf numFmtId="49" fontId="3" fillId="0" borderId="19" xfId="0" applyNumberFormat="1" applyFont="1" applyFill="1" applyBorder="1" applyAlignment="1">
      <alignment horizontal="center" vertical="center" wrapText="1"/>
    </xf>
    <xf numFmtId="49" fontId="6" fillId="2" borderId="0" xfId="0" applyNumberFormat="1" applyFont="1" applyFill="1" applyAlignment="1">
      <alignment horizontal="center" vertical="center" wrapText="1"/>
    </xf>
    <xf numFmtId="0" fontId="3" fillId="0" borderId="8" xfId="0" applyFont="1" applyFill="1" applyBorder="1" applyAlignment="1" applyProtection="1">
      <alignment horizontal="left" vertical="center" wrapText="1" indent="1"/>
    </xf>
    <xf numFmtId="0" fontId="3" fillId="0" borderId="8" xfId="0" applyNumberFormat="1" applyFont="1" applyFill="1" applyBorder="1" applyAlignment="1">
      <alignment horizontal="center" vertical="center" wrapText="1"/>
    </xf>
    <xf numFmtId="0" fontId="3" fillId="0" borderId="8" xfId="0" applyNumberFormat="1" applyFont="1" applyFill="1" applyBorder="1" applyAlignment="1">
      <alignment horizontal="left" vertical="center" wrapText="1" indent="1"/>
    </xf>
    <xf numFmtId="0" fontId="3" fillId="0" borderId="8"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4" xfId="0" applyFont="1" applyFill="1" applyBorder="1" applyAlignment="1" applyProtection="1">
      <alignment horizontal="left" vertical="center" wrapText="1" indent="1"/>
    </xf>
    <xf numFmtId="0" fontId="3" fillId="4" borderId="24" xfId="0" applyNumberFormat="1" applyFont="1" applyFill="1" applyBorder="1" applyAlignment="1" applyProtection="1">
      <alignment horizontal="center" vertical="center" wrapText="1"/>
      <protection locked="0"/>
    </xf>
    <xf numFmtId="0" fontId="3" fillId="0" borderId="24"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3" fillId="0" borderId="27" xfId="0" applyFont="1" applyFill="1" applyBorder="1" applyAlignment="1">
      <alignment horizontal="center" vertical="center" wrapText="1"/>
    </xf>
    <xf numFmtId="0" fontId="3" fillId="0" borderId="27" xfId="0" applyFont="1" applyFill="1" applyBorder="1" applyAlignment="1" applyProtection="1">
      <alignment horizontal="left" vertical="center" wrapText="1" indent="1"/>
    </xf>
    <xf numFmtId="0" fontId="3" fillId="4" borderId="27" xfId="0" applyNumberFormat="1" applyFont="1" applyFill="1" applyBorder="1" applyAlignment="1" applyProtection="1">
      <alignment horizontal="center" vertical="center" wrapText="1"/>
      <protection locked="0"/>
    </xf>
    <xf numFmtId="0" fontId="3" fillId="0" borderId="27" xfId="0" applyFont="1" applyFill="1" applyBorder="1" applyAlignment="1" applyProtection="1">
      <alignment horizontal="center" vertical="center" wrapText="1"/>
    </xf>
    <xf numFmtId="0" fontId="3" fillId="0" borderId="27" xfId="0" applyFont="1" applyFill="1" applyBorder="1" applyAlignment="1" applyProtection="1">
      <alignment horizontal="center" vertical="center" wrapText="1"/>
    </xf>
    <xf numFmtId="49" fontId="3" fillId="0" borderId="27" xfId="0" applyNumberFormat="1" applyFont="1" applyFill="1" applyBorder="1" applyAlignment="1" applyProtection="1">
      <alignment horizontal="center" vertical="center" wrapText="1"/>
    </xf>
    <xf numFmtId="0" fontId="3" fillId="0" borderId="30" xfId="0" applyFont="1" applyFill="1" applyBorder="1" applyAlignment="1">
      <alignment horizontal="center" vertical="center" wrapText="1"/>
    </xf>
    <xf numFmtId="0" fontId="3" fillId="0" borderId="30" xfId="0" applyFont="1" applyFill="1" applyBorder="1" applyAlignment="1" applyProtection="1">
      <alignment horizontal="left" vertical="center" wrapText="1" indent="1"/>
    </xf>
    <xf numFmtId="0" fontId="3" fillId="4" borderId="30" xfId="0" applyNumberFormat="1" applyFont="1" applyFill="1" applyBorder="1" applyAlignment="1" applyProtection="1">
      <alignment horizontal="center" vertical="center" wrapText="1"/>
      <protection locked="0"/>
    </xf>
    <xf numFmtId="0" fontId="3" fillId="0" borderId="30"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0" borderId="34" xfId="0" applyFont="1" applyFill="1" applyBorder="1" applyAlignment="1" applyProtection="1">
      <alignment horizontal="center" vertical="center" wrapText="1"/>
    </xf>
    <xf numFmtId="0" fontId="3" fillId="0" borderId="34" xfId="0" applyFont="1" applyBorder="1" applyAlignment="1">
      <alignment horizontal="left" vertical="center" wrapText="1" indent="1"/>
    </xf>
    <xf numFmtId="0" fontId="3" fillId="4" borderId="34" xfId="0" applyNumberFormat="1" applyFont="1" applyFill="1" applyBorder="1" applyAlignment="1" applyProtection="1">
      <alignment horizontal="center" vertical="center" wrapText="1"/>
      <protection locked="0"/>
    </xf>
    <xf numFmtId="0" fontId="3" fillId="0" borderId="34" xfId="0" applyNumberFormat="1" applyFont="1" applyFill="1" applyBorder="1" applyAlignment="1">
      <alignment horizontal="center" vertical="center" wrapText="1"/>
    </xf>
    <xf numFmtId="49" fontId="3" fillId="0" borderId="34" xfId="0" applyNumberFormat="1" applyFont="1" applyFill="1" applyBorder="1" applyAlignment="1">
      <alignment horizontal="center" vertical="center" wrapText="1"/>
    </xf>
    <xf numFmtId="0" fontId="3" fillId="0" borderId="27" xfId="0" applyFont="1" applyBorder="1" applyAlignment="1">
      <alignment horizontal="left" vertical="center" wrapText="1" indent="1"/>
    </xf>
    <xf numFmtId="0" fontId="3" fillId="0" borderId="27" xfId="0" applyNumberFormat="1" applyFont="1" applyFill="1" applyBorder="1" applyAlignment="1">
      <alignment horizontal="center" vertical="center" wrapText="1"/>
    </xf>
    <xf numFmtId="0" fontId="3" fillId="0" borderId="30" xfId="0" applyFont="1" applyFill="1" applyBorder="1" applyAlignment="1" applyProtection="1">
      <alignment horizontal="center" vertical="center"/>
    </xf>
    <xf numFmtId="0" fontId="3" fillId="0" borderId="30" xfId="0" applyFont="1" applyBorder="1" applyAlignment="1">
      <alignment horizontal="left" vertical="center" wrapText="1" indent="1"/>
    </xf>
    <xf numFmtId="0" fontId="3" fillId="0" borderId="30" xfId="0" applyNumberFormat="1" applyFont="1" applyFill="1" applyBorder="1" applyAlignment="1">
      <alignment horizontal="center" vertical="center" wrapText="1"/>
    </xf>
    <xf numFmtId="49" fontId="3" fillId="0" borderId="30" xfId="0" applyNumberFormat="1" applyFont="1" applyFill="1" applyBorder="1" applyAlignment="1">
      <alignment horizontal="center" vertical="center" wrapText="1"/>
    </xf>
    <xf numFmtId="49" fontId="3" fillId="0" borderId="34" xfId="0" applyNumberFormat="1" applyFont="1" applyFill="1" applyBorder="1" applyAlignment="1" applyProtection="1">
      <alignment horizontal="center" vertical="center" wrapText="1"/>
    </xf>
    <xf numFmtId="49" fontId="3" fillId="0" borderId="34" xfId="0" quotePrefix="1" applyNumberFormat="1" applyFont="1" applyFill="1" applyBorder="1" applyAlignment="1" applyProtection="1">
      <alignment horizontal="center" vertical="center" wrapText="1"/>
    </xf>
    <xf numFmtId="49" fontId="3" fillId="9" borderId="35" xfId="0" applyNumberFormat="1" applyFont="1" applyFill="1" applyBorder="1" applyAlignment="1" applyProtection="1">
      <alignment horizontal="center" vertical="center"/>
    </xf>
    <xf numFmtId="0" fontId="3" fillId="0" borderId="34" xfId="0" applyFont="1" applyFill="1" applyBorder="1" applyAlignment="1" applyProtection="1">
      <alignment horizontal="left" vertical="center" wrapText="1" indent="1"/>
    </xf>
    <xf numFmtId="0" fontId="3" fillId="0" borderId="34" xfId="0" applyFont="1" applyFill="1" applyBorder="1" applyAlignment="1">
      <alignment horizontal="center" vertical="center" wrapText="1"/>
    </xf>
    <xf numFmtId="0" fontId="3" fillId="0" borderId="33" xfId="0" applyFont="1" applyFill="1" applyBorder="1" applyAlignment="1" applyProtection="1">
      <alignment horizontal="center" vertical="center" wrapText="1"/>
    </xf>
    <xf numFmtId="0" fontId="3" fillId="0" borderId="27" xfId="0" applyFont="1" applyBorder="1" applyAlignment="1">
      <alignment horizontal="center" vertical="center"/>
    </xf>
    <xf numFmtId="0" fontId="3" fillId="0" borderId="27" xfId="0" applyFont="1" applyBorder="1" applyAlignment="1">
      <alignment horizontal="center" vertical="center" wrapText="1"/>
    </xf>
    <xf numFmtId="0" fontId="3" fillId="0" borderId="30" xfId="0" applyFont="1" applyBorder="1" applyAlignment="1">
      <alignment horizontal="center" vertical="center"/>
    </xf>
    <xf numFmtId="0" fontId="3" fillId="0" borderId="30" xfId="0" applyFont="1" applyBorder="1" applyAlignment="1">
      <alignment horizontal="center" vertical="center" wrapText="1"/>
    </xf>
    <xf numFmtId="0" fontId="3" fillId="0" borderId="27" xfId="0" applyNumberFormat="1" applyFont="1" applyFill="1" applyBorder="1" applyAlignment="1">
      <alignment horizontal="left" vertical="center" wrapText="1" indent="1"/>
    </xf>
    <xf numFmtId="0" fontId="3" fillId="0" borderId="30" xfId="0" applyNumberFormat="1" applyFont="1" applyFill="1" applyBorder="1" applyAlignment="1">
      <alignment horizontal="left" vertical="center" wrapText="1" indent="1"/>
    </xf>
    <xf numFmtId="0" fontId="3" fillId="0" borderId="24" xfId="0" applyNumberFormat="1" applyFont="1" applyFill="1" applyBorder="1" applyAlignment="1">
      <alignment horizontal="left" vertical="center" wrapText="1" indent="1"/>
    </xf>
    <xf numFmtId="0" fontId="3" fillId="0" borderId="24" xfId="0" applyNumberFormat="1" applyFont="1" applyFill="1" applyBorder="1" applyAlignment="1">
      <alignment horizontal="center" vertical="center" wrapText="1"/>
    </xf>
    <xf numFmtId="0" fontId="3" fillId="0" borderId="24" xfId="0" applyNumberFormat="1" applyFont="1" applyFill="1" applyBorder="1" applyAlignment="1">
      <alignment horizontal="center" vertical="center" wrapText="1"/>
    </xf>
    <xf numFmtId="49" fontId="3" fillId="9" borderId="8" xfId="0" applyNumberFormat="1" applyFont="1" applyFill="1" applyBorder="1" applyAlignment="1" applyProtection="1">
      <alignment horizontal="center" vertical="center"/>
    </xf>
    <xf numFmtId="0" fontId="3" fillId="0" borderId="10" xfId="0" applyFont="1" applyFill="1" applyBorder="1" applyAlignment="1" applyProtection="1">
      <alignment horizontal="left" vertical="center" wrapText="1" indent="1"/>
    </xf>
    <xf numFmtId="0" fontId="3" fillId="4" borderId="27" xfId="0" applyFont="1" applyFill="1" applyBorder="1" applyAlignment="1" applyProtection="1">
      <alignment horizontal="center" vertical="center" wrapText="1"/>
      <protection locked="0"/>
    </xf>
    <xf numFmtId="0" fontId="3" fillId="0" borderId="24" xfId="0" applyNumberFormat="1" applyFont="1" applyFill="1" applyBorder="1" applyAlignment="1">
      <alignment horizontal="left" vertical="center" wrapText="1" indent="1"/>
    </xf>
    <xf numFmtId="0" fontId="3" fillId="4" borderId="30" xfId="0" applyFont="1" applyFill="1" applyBorder="1" applyAlignment="1" applyProtection="1">
      <alignment horizontal="center" vertical="center" wrapText="1"/>
      <protection locked="0"/>
    </xf>
    <xf numFmtId="0" fontId="3" fillId="0" borderId="30" xfId="0" applyFont="1" applyBorder="1" applyAlignment="1" applyProtection="1">
      <alignment horizontal="left" vertical="center" wrapText="1" indent="1"/>
      <protection locked="0"/>
    </xf>
    <xf numFmtId="0" fontId="3" fillId="0" borderId="27" xfId="0" applyNumberFormat="1" applyFont="1" applyFill="1" applyBorder="1" applyAlignment="1" applyProtection="1">
      <alignment horizontal="center" vertical="center" wrapText="1"/>
      <protection locked="0"/>
    </xf>
    <xf numFmtId="49" fontId="3" fillId="8" borderId="35" xfId="0" applyNumberFormat="1" applyFont="1" applyFill="1" applyBorder="1" applyAlignment="1" applyProtection="1">
      <alignment horizontal="center" vertical="center" wrapText="1"/>
    </xf>
    <xf numFmtId="0" fontId="3" fillId="0" borderId="33" xfId="0" quotePrefix="1" applyFont="1" applyFill="1" applyBorder="1" applyAlignment="1" applyProtection="1">
      <alignment horizontal="center" vertical="center" wrapText="1"/>
    </xf>
    <xf numFmtId="0" fontId="3" fillId="0" borderId="27" xfId="0" applyFont="1" applyFill="1" applyBorder="1" applyAlignment="1" applyProtection="1">
      <alignment horizontal="center" vertical="center"/>
    </xf>
    <xf numFmtId="0" fontId="3" fillId="0" borderId="30" xfId="0" applyFont="1" applyFill="1" applyBorder="1" applyAlignment="1">
      <alignment horizontal="left" vertical="center" wrapText="1" indent="1"/>
    </xf>
    <xf numFmtId="49" fontId="3" fillId="8" borderId="35" xfId="0" applyNumberFormat="1" applyFont="1" applyFill="1" applyBorder="1" applyAlignment="1" applyProtection="1">
      <alignment horizontal="center" vertical="center"/>
    </xf>
    <xf numFmtId="0" fontId="0" fillId="0" borderId="34" xfId="0" applyFill="1" applyBorder="1" applyAlignment="1">
      <alignment horizontal="left" vertical="center" wrapText="1" indent="1"/>
    </xf>
    <xf numFmtId="0" fontId="3" fillId="0" borderId="34" xfId="0" applyFont="1" applyFill="1" applyBorder="1" applyAlignment="1">
      <alignment horizontal="left" vertical="center" wrapText="1" indent="1"/>
    </xf>
    <xf numFmtId="0" fontId="3" fillId="0" borderId="33" xfId="0" quotePrefix="1" applyNumberFormat="1" applyFont="1" applyFill="1" applyBorder="1" applyAlignment="1">
      <alignment horizontal="center" vertical="center" wrapText="1"/>
    </xf>
    <xf numFmtId="0" fontId="3" fillId="0" borderId="24" xfId="0" applyFont="1" applyBorder="1" applyAlignment="1">
      <alignment horizontal="left" vertical="center" wrapText="1" indent="1"/>
    </xf>
    <xf numFmtId="49" fontId="3" fillId="0" borderId="39" xfId="0" applyNumberFormat="1" applyFont="1" applyFill="1" applyBorder="1" applyAlignment="1">
      <alignment horizontal="center" vertical="center" wrapText="1"/>
    </xf>
    <xf numFmtId="0" fontId="3" fillId="0" borderId="27" xfId="2" applyFont="1" applyBorder="1" applyAlignment="1">
      <alignment horizontal="left" vertical="center" wrapText="1" indent="1"/>
    </xf>
    <xf numFmtId="0" fontId="3" fillId="0" borderId="24" xfId="2" applyFont="1" applyBorder="1" applyAlignment="1">
      <alignment horizontal="left" vertical="center" wrapText="1" indent="1"/>
    </xf>
    <xf numFmtId="0" fontId="0" fillId="0" borderId="34" xfId="0" applyBorder="1" applyAlignment="1">
      <alignment horizontal="left" vertical="center" wrapText="1" indent="1"/>
    </xf>
    <xf numFmtId="0" fontId="3" fillId="0" borderId="27" xfId="0" applyFont="1" applyFill="1" applyBorder="1" applyAlignment="1">
      <alignment horizontal="left" vertical="center" wrapText="1" indent="1"/>
    </xf>
    <xf numFmtId="0" fontId="3" fillId="0" borderId="42" xfId="0" applyFont="1" applyFill="1" applyBorder="1" applyAlignment="1">
      <alignment horizontal="center" vertical="center" wrapText="1"/>
    </xf>
    <xf numFmtId="49" fontId="3" fillId="8" borderId="44" xfId="0" applyNumberFormat="1" applyFont="1" applyFill="1" applyBorder="1" applyAlignment="1" applyProtection="1">
      <alignment horizontal="center" vertical="center" wrapText="1"/>
    </xf>
    <xf numFmtId="0" fontId="3" fillId="0" borderId="39" xfId="0" applyFont="1" applyFill="1" applyBorder="1" applyAlignment="1" applyProtection="1">
      <alignment horizontal="left" vertical="center" wrapText="1" indent="1"/>
    </xf>
    <xf numFmtId="0" fontId="3" fillId="0" borderId="39" xfId="0" applyFont="1" applyFill="1" applyBorder="1" applyAlignment="1" applyProtection="1">
      <alignment horizontal="center" vertical="center" wrapText="1"/>
    </xf>
    <xf numFmtId="0" fontId="3" fillId="4" borderId="39" xfId="0" applyNumberFormat="1" applyFont="1" applyFill="1" applyBorder="1" applyAlignment="1" applyProtection="1">
      <alignment horizontal="center" vertical="center" wrapText="1"/>
      <protection locked="0"/>
    </xf>
    <xf numFmtId="49" fontId="3" fillId="0" borderId="39" xfId="0" applyNumberFormat="1" applyFont="1" applyFill="1" applyBorder="1" applyAlignment="1" applyProtection="1">
      <alignment horizontal="center" vertical="center" wrapText="1"/>
    </xf>
    <xf numFmtId="0" fontId="3" fillId="0" borderId="45" xfId="0" quotePrefix="1" applyFont="1" applyFill="1" applyBorder="1" applyAlignment="1" applyProtection="1">
      <alignment horizontal="center" vertical="center" wrapText="1"/>
    </xf>
    <xf numFmtId="0" fontId="3" fillId="0" borderId="42" xfId="0" applyFont="1" applyFill="1" applyBorder="1" applyAlignment="1" applyProtection="1">
      <alignment horizontal="left" vertical="center" wrapText="1" indent="1"/>
    </xf>
    <xf numFmtId="0" fontId="3" fillId="4" borderId="42" xfId="0" applyNumberFormat="1" applyFont="1" applyFill="1" applyBorder="1" applyAlignment="1" applyProtection="1">
      <alignment horizontal="center" vertical="center" wrapText="1"/>
      <protection locked="0"/>
    </xf>
    <xf numFmtId="0" fontId="3" fillId="0" borderId="42" xfId="0" applyFont="1" applyFill="1" applyBorder="1" applyAlignment="1" applyProtection="1">
      <alignment horizontal="center" vertical="center" wrapText="1"/>
    </xf>
    <xf numFmtId="0" fontId="3" fillId="0" borderId="46" xfId="0" applyFont="1" applyFill="1" applyBorder="1" applyAlignment="1" applyProtection="1">
      <alignment horizontal="left" vertical="center" wrapText="1" indent="1"/>
    </xf>
    <xf numFmtId="0" fontId="3" fillId="0" borderId="46" xfId="0" applyFont="1" applyFill="1" applyBorder="1" applyAlignment="1" applyProtection="1">
      <alignment horizontal="center" vertical="center" wrapText="1"/>
    </xf>
    <xf numFmtId="0" fontId="3" fillId="4" borderId="46" xfId="0" applyNumberFormat="1" applyFont="1" applyFill="1" applyBorder="1" applyAlignment="1" applyProtection="1">
      <alignment horizontal="center" vertical="center" wrapText="1"/>
      <protection locked="0"/>
    </xf>
    <xf numFmtId="49" fontId="0" fillId="8" borderId="35" xfId="0" applyNumberFormat="1" applyFont="1" applyFill="1" applyBorder="1" applyAlignment="1" applyProtection="1">
      <alignment horizontal="center" vertical="center" wrapText="1"/>
    </xf>
    <xf numFmtId="0" fontId="0" fillId="0" borderId="34" xfId="0" applyFont="1" applyFill="1" applyBorder="1" applyAlignment="1" applyProtection="1">
      <alignment horizontal="left" vertical="center" wrapText="1" indent="1"/>
    </xf>
    <xf numFmtId="0" fontId="0" fillId="0" borderId="34" xfId="0" applyFont="1" applyFill="1" applyBorder="1" applyAlignment="1" applyProtection="1">
      <alignment horizontal="center" vertical="center" wrapText="1"/>
    </xf>
    <xf numFmtId="49" fontId="0" fillId="0" borderId="34" xfId="0" applyNumberFormat="1" applyFont="1" applyFill="1" applyBorder="1" applyAlignment="1" applyProtection="1">
      <alignment horizontal="center" vertical="center" wrapText="1"/>
    </xf>
    <xf numFmtId="0" fontId="0" fillId="0" borderId="33" xfId="0" applyFont="1" applyFill="1" applyBorder="1" applyAlignment="1" applyProtection="1">
      <alignment horizontal="center" vertical="center" wrapText="1"/>
    </xf>
    <xf numFmtId="49" fontId="3" fillId="8" borderId="47" xfId="0" applyNumberFormat="1" applyFont="1" applyFill="1" applyBorder="1" applyAlignment="1" applyProtection="1">
      <alignment horizontal="center" vertical="center" wrapText="1"/>
    </xf>
    <xf numFmtId="0" fontId="3" fillId="0" borderId="48" xfId="0" applyFont="1" applyFill="1" applyBorder="1" applyAlignment="1" applyProtection="1">
      <alignment horizontal="left" vertical="center" wrapText="1" indent="1"/>
    </xf>
    <xf numFmtId="0" fontId="3" fillId="0" borderId="48" xfId="0" applyFont="1" applyFill="1" applyBorder="1" applyAlignment="1" applyProtection="1">
      <alignment horizontal="center" vertical="center" wrapText="1"/>
    </xf>
    <xf numFmtId="0" fontId="3" fillId="4" borderId="48" xfId="0" applyNumberFormat="1" applyFont="1" applyFill="1" applyBorder="1" applyAlignment="1" applyProtection="1">
      <alignment horizontal="center" vertical="center" wrapText="1"/>
      <protection locked="0"/>
    </xf>
    <xf numFmtId="49" fontId="3" fillId="0" borderId="48" xfId="0" applyNumberFormat="1" applyFont="1" applyFill="1" applyBorder="1" applyAlignment="1" applyProtection="1">
      <alignment horizontal="center" vertical="center" wrapText="1"/>
    </xf>
    <xf numFmtId="0" fontId="3" fillId="0" borderId="49" xfId="0" applyFont="1" applyFill="1" applyBorder="1" applyAlignment="1" applyProtection="1">
      <alignment horizontal="center" vertical="center" wrapText="1"/>
    </xf>
    <xf numFmtId="0" fontId="3" fillId="4" borderId="46" xfId="0" applyFont="1" applyFill="1" applyBorder="1" applyAlignment="1" applyProtection="1">
      <alignment horizontal="center" vertical="center" wrapText="1"/>
    </xf>
    <xf numFmtId="0" fontId="3" fillId="4" borderId="46" xfId="0" applyFont="1" applyFill="1" applyBorder="1" applyAlignment="1" applyProtection="1">
      <alignment horizontal="left" vertical="center" wrapText="1" indent="1"/>
    </xf>
    <xf numFmtId="0" fontId="3" fillId="4" borderId="30" xfId="0" applyFont="1" applyFill="1" applyBorder="1" applyAlignment="1" applyProtection="1">
      <alignment horizontal="center" vertical="center" wrapText="1"/>
    </xf>
    <xf numFmtId="0" fontId="3" fillId="4" borderId="30" xfId="0" applyFont="1" applyFill="1" applyBorder="1" applyAlignment="1" applyProtection="1">
      <alignment horizontal="left" vertical="center" wrapText="1" indent="1"/>
    </xf>
    <xf numFmtId="0" fontId="3" fillId="0" borderId="41" xfId="0" applyFont="1" applyFill="1" applyBorder="1" applyAlignment="1" applyProtection="1">
      <alignment horizontal="left" vertical="center" wrapText="1" indent="1"/>
    </xf>
    <xf numFmtId="0" fontId="3" fillId="0" borderId="41" xfId="0" applyFont="1" applyFill="1" applyBorder="1" applyAlignment="1" applyProtection="1">
      <alignment horizontal="center" vertical="center" wrapText="1"/>
    </xf>
    <xf numFmtId="0" fontId="3" fillId="4" borderId="41" xfId="0" applyNumberFormat="1"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wrapText="1" indent="1"/>
    </xf>
    <xf numFmtId="0" fontId="3" fillId="0" borderId="52" xfId="0" applyFont="1" applyFill="1" applyBorder="1" applyAlignment="1" applyProtection="1">
      <alignment horizontal="center" vertical="center" wrapText="1"/>
    </xf>
    <xf numFmtId="0" fontId="3" fillId="0" borderId="52" xfId="0" applyFont="1" applyFill="1" applyBorder="1" applyAlignment="1" applyProtection="1">
      <alignment horizontal="left" vertical="center" wrapText="1" indent="1"/>
    </xf>
    <xf numFmtId="0" fontId="3" fillId="4" borderId="52" xfId="0" applyNumberFormat="1" applyFont="1" applyFill="1" applyBorder="1" applyAlignment="1" applyProtection="1">
      <alignment horizontal="center" vertical="center" wrapText="1"/>
      <protection locked="0"/>
    </xf>
    <xf numFmtId="0" fontId="3" fillId="0" borderId="46" xfId="0" applyNumberFormat="1" applyFont="1" applyFill="1" applyBorder="1" applyAlignment="1">
      <alignment horizontal="left" vertical="center" wrapText="1" indent="1"/>
    </xf>
    <xf numFmtId="0" fontId="3" fillId="0" borderId="46" xfId="0" applyNumberFormat="1" applyFont="1" applyFill="1" applyBorder="1" applyAlignment="1">
      <alignment horizontal="center" vertical="center" wrapText="1"/>
    </xf>
    <xf numFmtId="0" fontId="3" fillId="0" borderId="24" xfId="0" applyFont="1" applyFill="1" applyBorder="1" applyAlignment="1" applyProtection="1">
      <alignment horizontal="center" vertical="center"/>
    </xf>
    <xf numFmtId="0" fontId="3" fillId="0" borderId="52" xfId="0" applyFont="1" applyFill="1" applyBorder="1" applyAlignment="1">
      <alignment horizontal="center" vertical="center" wrapText="1"/>
    </xf>
    <xf numFmtId="0" fontId="3" fillId="0" borderId="52" xfId="0" applyNumberFormat="1" applyFont="1" applyFill="1" applyBorder="1" applyAlignment="1">
      <alignment horizontal="left" vertical="center" wrapText="1" indent="1"/>
    </xf>
    <xf numFmtId="0" fontId="3" fillId="0" borderId="52" xfId="0" applyNumberFormat="1" applyFont="1" applyFill="1" applyBorder="1" applyAlignment="1">
      <alignment horizontal="center" vertical="center" wrapText="1"/>
    </xf>
    <xf numFmtId="49" fontId="3" fillId="8" borderId="36" xfId="0" applyNumberFormat="1" applyFont="1" applyFill="1" applyBorder="1" applyAlignment="1" applyProtection="1">
      <alignment horizontal="center" vertical="center" wrapText="1"/>
    </xf>
    <xf numFmtId="0" fontId="3" fillId="4" borderId="41" xfId="0" applyFont="1" applyFill="1" applyBorder="1" applyAlignment="1" applyProtection="1">
      <alignment horizontal="center" vertical="center" wrapText="1"/>
    </xf>
    <xf numFmtId="49" fontId="3" fillId="4" borderId="41" xfId="0" applyNumberFormat="1" applyFont="1" applyFill="1" applyBorder="1" applyAlignment="1" applyProtection="1">
      <alignment horizontal="center" vertical="center" wrapText="1"/>
    </xf>
    <xf numFmtId="0" fontId="3" fillId="4" borderId="50" xfId="0" applyFont="1" applyFill="1" applyBorder="1" applyAlignment="1" applyProtection="1">
      <alignment horizontal="center" vertical="center" wrapText="1"/>
    </xf>
    <xf numFmtId="0" fontId="3" fillId="0" borderId="24" xfId="0" applyNumberFormat="1" applyFont="1" applyFill="1" applyBorder="1" applyAlignment="1" applyProtection="1">
      <alignment horizontal="center" vertical="center" wrapText="1"/>
      <protection locked="0"/>
    </xf>
    <xf numFmtId="0" fontId="3" fillId="0" borderId="30" xfId="0" applyNumberFormat="1" applyFont="1" applyFill="1" applyBorder="1" applyAlignment="1" applyProtection="1">
      <alignment horizontal="center" vertical="center" wrapText="1"/>
      <protection locked="0"/>
    </xf>
    <xf numFmtId="49" fontId="3" fillId="0" borderId="27" xfId="0" applyNumberFormat="1" applyFont="1" applyFill="1" applyBorder="1" applyAlignment="1" applyProtection="1">
      <alignment horizontal="left" vertical="center" wrapText="1" indent="1"/>
    </xf>
    <xf numFmtId="49" fontId="3" fillId="4" borderId="27" xfId="0" applyNumberFormat="1" applyFont="1" applyFill="1" applyBorder="1" applyAlignment="1" applyProtection="1">
      <alignment horizontal="center" vertical="center" wrapText="1"/>
      <protection locked="0"/>
    </xf>
    <xf numFmtId="49" fontId="3" fillId="0" borderId="30" xfId="0" applyNumberFormat="1" applyFont="1" applyFill="1" applyBorder="1" applyAlignment="1">
      <alignment horizontal="left" vertical="center" wrapText="1" indent="1"/>
    </xf>
    <xf numFmtId="49" fontId="3" fillId="4" borderId="30" xfId="0" applyNumberFormat="1" applyFont="1" applyFill="1" applyBorder="1" applyAlignment="1" applyProtection="1">
      <alignment horizontal="center" vertical="center" wrapText="1"/>
      <protection locked="0"/>
    </xf>
    <xf numFmtId="0" fontId="3" fillId="0" borderId="24" xfId="0" applyNumberFormat="1" applyFont="1" applyFill="1" applyBorder="1" applyAlignment="1" applyProtection="1">
      <alignment horizontal="left" vertical="center" wrapText="1" indent="1"/>
    </xf>
    <xf numFmtId="0" fontId="3" fillId="0" borderId="24" xfId="0" applyNumberFormat="1" applyFont="1" applyFill="1" applyBorder="1" applyAlignment="1" applyProtection="1">
      <alignment horizontal="center" vertical="center" wrapText="1"/>
    </xf>
    <xf numFmtId="0" fontId="3" fillId="0" borderId="42" xfId="0" applyNumberFormat="1" applyFont="1" applyFill="1" applyBorder="1" applyAlignment="1">
      <alignment horizontal="left" vertical="center" wrapText="1" indent="1"/>
    </xf>
    <xf numFmtId="0" fontId="3" fillId="0" borderId="42" xfId="0" applyNumberFormat="1" applyFont="1" applyFill="1" applyBorder="1" applyAlignment="1">
      <alignment horizontal="center" vertical="center" wrapText="1"/>
    </xf>
    <xf numFmtId="49" fontId="3" fillId="9" borderId="44" xfId="0" applyNumberFormat="1" applyFont="1" applyFill="1" applyBorder="1" applyAlignment="1" applyProtection="1">
      <alignment horizontal="center" vertical="center" wrapText="1"/>
    </xf>
    <xf numFmtId="49" fontId="3" fillId="0" borderId="39" xfId="0" applyNumberFormat="1" applyFont="1" applyFill="1" applyBorder="1" applyAlignment="1" applyProtection="1">
      <alignment horizontal="left" vertical="center" wrapText="1" indent="1"/>
      <protection locked="0"/>
    </xf>
    <xf numFmtId="49" fontId="3" fillId="0" borderId="39" xfId="0" applyNumberFormat="1" applyFont="1" applyFill="1" applyBorder="1" applyAlignment="1" applyProtection="1">
      <alignment horizontal="left" vertical="center" wrapText="1" indent="1"/>
    </xf>
    <xf numFmtId="49" fontId="3" fillId="0" borderId="39" xfId="0" applyNumberFormat="1" applyFont="1" applyFill="1" applyBorder="1" applyAlignment="1" applyProtection="1">
      <alignment horizontal="center" vertical="center" wrapText="1"/>
      <protection locked="0"/>
    </xf>
    <xf numFmtId="49" fontId="3" fillId="4" borderId="39" xfId="0" applyNumberFormat="1" applyFont="1" applyFill="1" applyBorder="1" applyAlignment="1" applyProtection="1">
      <alignment horizontal="left" vertical="center" wrapText="1" indent="1"/>
    </xf>
    <xf numFmtId="49" fontId="3" fillId="4" borderId="39" xfId="0" applyNumberFormat="1" applyFont="1" applyFill="1" applyBorder="1" applyAlignment="1" applyProtection="1">
      <alignment horizontal="center" vertical="center" wrapText="1"/>
    </xf>
    <xf numFmtId="49" fontId="3" fillId="0" borderId="39" xfId="0" quotePrefix="1" applyNumberFormat="1" applyFont="1" applyFill="1" applyBorder="1" applyAlignment="1" applyProtection="1">
      <alignment horizontal="center" vertical="center" wrapText="1"/>
    </xf>
    <xf numFmtId="49" fontId="3" fillId="0" borderId="45" xfId="0" applyNumberFormat="1" applyFont="1" applyFill="1" applyBorder="1" applyAlignment="1" applyProtection="1">
      <alignment horizontal="center" vertical="center" wrapText="1"/>
    </xf>
    <xf numFmtId="0" fontId="3" fillId="0" borderId="34" xfId="0" applyNumberFormat="1" applyFont="1" applyFill="1" applyBorder="1" applyAlignment="1">
      <alignment horizontal="left" vertical="center" wrapText="1" indent="1"/>
    </xf>
    <xf numFmtId="0" fontId="3" fillId="0" borderId="33" xfId="0" applyNumberFormat="1"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1" xfId="0" applyNumberFormat="1" applyFont="1" applyFill="1" applyBorder="1" applyAlignment="1">
      <alignment horizontal="center" vertical="center" wrapText="1"/>
    </xf>
    <xf numFmtId="0" fontId="3" fillId="0" borderId="27" xfId="0" applyFont="1" applyFill="1" applyBorder="1" applyAlignment="1" applyProtection="1">
      <alignment vertical="center" wrapText="1"/>
    </xf>
    <xf numFmtId="0" fontId="3" fillId="0" borderId="24" xfId="0" applyFont="1" applyFill="1" applyBorder="1" applyAlignment="1" applyProtection="1">
      <alignment vertical="center" wrapText="1"/>
    </xf>
    <xf numFmtId="0" fontId="3" fillId="0" borderId="30" xfId="0" applyFont="1" applyFill="1" applyBorder="1" applyAlignment="1" applyProtection="1">
      <alignment vertical="center" wrapText="1"/>
    </xf>
    <xf numFmtId="0" fontId="3" fillId="0" borderId="57" xfId="0" applyFont="1" applyFill="1" applyBorder="1" applyAlignment="1">
      <alignment horizontal="center" vertical="center" wrapText="1"/>
    </xf>
    <xf numFmtId="0" fontId="3" fillId="0" borderId="57" xfId="0" applyFont="1" applyBorder="1" applyAlignment="1">
      <alignment horizontal="left" vertical="center" wrapText="1" indent="1"/>
    </xf>
    <xf numFmtId="49" fontId="3" fillId="0" borderId="57" xfId="0" applyNumberFormat="1" applyFont="1" applyFill="1" applyBorder="1" applyAlignment="1" applyProtection="1">
      <alignment horizontal="center" vertical="center" wrapText="1"/>
      <protection locked="0"/>
    </xf>
    <xf numFmtId="49" fontId="3" fillId="4" borderId="57" xfId="0" applyNumberFormat="1" applyFont="1" applyFill="1" applyBorder="1" applyAlignment="1" applyProtection="1">
      <alignment vertical="center" wrapText="1"/>
    </xf>
    <xf numFmtId="0" fontId="3" fillId="0" borderId="57" xfId="0" applyFont="1" applyBorder="1" applyAlignment="1">
      <alignment horizontal="center" vertical="center" wrapText="1"/>
    </xf>
    <xf numFmtId="0" fontId="3" fillId="0" borderId="60" xfId="0" applyFont="1" applyFill="1" applyBorder="1" applyAlignment="1">
      <alignment horizontal="center" vertical="center" wrapText="1"/>
    </xf>
    <xf numFmtId="0" fontId="3" fillId="0" borderId="60" xfId="0" applyFont="1" applyFill="1" applyBorder="1" applyAlignment="1">
      <alignment horizontal="left" vertical="center" wrapText="1" indent="1"/>
    </xf>
    <xf numFmtId="49" fontId="3" fillId="0" borderId="60" xfId="0" applyNumberFormat="1" applyFont="1" applyFill="1" applyBorder="1" applyAlignment="1" applyProtection="1">
      <alignment horizontal="center" vertical="center" wrapText="1"/>
      <protection locked="0"/>
    </xf>
    <xf numFmtId="49" fontId="3" fillId="4" borderId="60" xfId="0" applyNumberFormat="1" applyFont="1" applyFill="1" applyBorder="1" applyAlignment="1" applyProtection="1">
      <alignment vertical="center" wrapText="1"/>
    </xf>
    <xf numFmtId="0" fontId="3" fillId="0" borderId="60" xfId="0" applyFont="1" applyBorder="1" applyAlignment="1">
      <alignment horizontal="left" vertical="center" wrapText="1" indent="1"/>
    </xf>
    <xf numFmtId="0" fontId="3" fillId="0" borderId="60" xfId="0" applyFont="1" applyBorder="1" applyAlignment="1">
      <alignment horizontal="center" vertical="center" wrapText="1"/>
    </xf>
    <xf numFmtId="0" fontId="3" fillId="0" borderId="63" xfId="0" applyFont="1" applyFill="1" applyBorder="1" applyAlignment="1">
      <alignment horizontal="center" vertical="center" wrapText="1"/>
    </xf>
    <xf numFmtId="49" fontId="3" fillId="0" borderId="63" xfId="0" applyNumberFormat="1" applyFont="1" applyFill="1" applyBorder="1" applyAlignment="1" applyProtection="1">
      <alignment horizontal="center" vertical="center" wrapText="1"/>
      <protection locked="0"/>
    </xf>
    <xf numFmtId="49" fontId="3" fillId="4" borderId="63" xfId="0" applyNumberFormat="1" applyFont="1" applyFill="1" applyBorder="1" applyAlignment="1" applyProtection="1">
      <alignment vertical="center" wrapText="1"/>
    </xf>
    <xf numFmtId="0" fontId="3" fillId="0" borderId="63" xfId="0" applyFont="1" applyBorder="1" applyAlignment="1">
      <alignment horizontal="center" vertical="center" wrapText="1"/>
    </xf>
    <xf numFmtId="0" fontId="11" fillId="5" borderId="0" xfId="0" applyFont="1" applyFill="1"/>
    <xf numFmtId="0" fontId="11" fillId="5" borderId="0" xfId="0" applyFont="1" applyFill="1" applyBorder="1"/>
    <xf numFmtId="0" fontId="11" fillId="2" borderId="0" xfId="0" applyFont="1" applyFill="1"/>
    <xf numFmtId="0" fontId="22" fillId="0" borderId="0" xfId="0" applyFont="1"/>
    <xf numFmtId="49" fontId="3" fillId="0" borderId="35" xfId="0" applyNumberFormat="1" applyFont="1" applyFill="1" applyBorder="1" applyAlignment="1" applyProtection="1">
      <alignment horizontal="center" vertical="center"/>
    </xf>
    <xf numFmtId="0" fontId="3" fillId="0" borderId="34" xfId="0" applyFont="1" applyBorder="1" applyAlignment="1">
      <alignment horizontal="center" vertical="center"/>
    </xf>
    <xf numFmtId="0" fontId="3" fillId="0" borderId="34" xfId="0" applyFont="1" applyBorder="1" applyAlignment="1">
      <alignment horizontal="center" vertical="center" wrapText="1"/>
    </xf>
    <xf numFmtId="0" fontId="3" fillId="0" borderId="34" xfId="0" quotePrefix="1" applyFont="1" applyFill="1" applyBorder="1" applyAlignment="1" applyProtection="1">
      <alignment horizontal="center" vertical="center" wrapText="1"/>
    </xf>
    <xf numFmtId="0" fontId="3" fillId="4" borderId="27" xfId="0" applyFont="1" applyFill="1" applyBorder="1" applyAlignment="1">
      <alignment horizontal="center" vertical="center" wrapText="1"/>
    </xf>
    <xf numFmtId="0" fontId="3" fillId="4" borderId="27" xfId="0" applyNumberFormat="1" applyFont="1" applyFill="1" applyBorder="1" applyAlignment="1">
      <alignment horizontal="left" vertical="center" wrapText="1" indent="1"/>
    </xf>
    <xf numFmtId="0" fontId="3" fillId="4" borderId="27" xfId="0" applyNumberFormat="1"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24" xfId="0" applyNumberFormat="1" applyFont="1" applyFill="1" applyBorder="1" applyAlignment="1">
      <alignment horizontal="left" vertical="center" wrapText="1" indent="1"/>
    </xf>
    <xf numFmtId="0" fontId="3" fillId="4" borderId="24" xfId="0" applyNumberFormat="1"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30" xfId="0" applyNumberFormat="1" applyFont="1" applyFill="1" applyBorder="1" applyAlignment="1">
      <alignment horizontal="left" vertical="center" wrapText="1" indent="1"/>
    </xf>
    <xf numFmtId="0" fontId="3" fillId="4" borderId="30" xfId="0" applyNumberFormat="1" applyFont="1" applyFill="1" applyBorder="1" applyAlignment="1">
      <alignment horizontal="center" vertical="center" wrapText="1"/>
    </xf>
    <xf numFmtId="49" fontId="3" fillId="0" borderId="35" xfId="0" applyNumberFormat="1" applyFont="1" applyFill="1" applyBorder="1" applyAlignment="1">
      <alignment horizontal="center" vertical="center" wrapText="1"/>
    </xf>
    <xf numFmtId="0" fontId="3" fillId="0" borderId="30" xfId="0" applyFont="1" applyFill="1" applyBorder="1" applyAlignment="1">
      <alignment horizontal="center" vertical="center"/>
    </xf>
    <xf numFmtId="49" fontId="3" fillId="0" borderId="36" xfId="0" applyNumberFormat="1" applyFont="1" applyFill="1" applyBorder="1" applyAlignment="1">
      <alignment horizontal="center" vertical="center" wrapText="1"/>
    </xf>
    <xf numFmtId="0" fontId="3" fillId="0" borderId="41" xfId="0" applyNumberFormat="1" applyFont="1" applyFill="1" applyBorder="1" applyAlignment="1">
      <alignment horizontal="left" vertical="center" wrapText="1" indent="1"/>
    </xf>
    <xf numFmtId="49" fontId="3" fillId="0" borderId="41" xfId="0" applyNumberFormat="1" applyFont="1" applyFill="1" applyBorder="1" applyAlignment="1">
      <alignment horizontal="center" vertical="center" wrapText="1"/>
    </xf>
    <xf numFmtId="0" fontId="3" fillId="0" borderId="50" xfId="0" quotePrefix="1" applyNumberFormat="1" applyFont="1" applyFill="1" applyBorder="1" applyAlignment="1">
      <alignment horizontal="center" vertical="center" wrapText="1"/>
    </xf>
    <xf numFmtId="49" fontId="2" fillId="5" borderId="21" xfId="0" applyNumberFormat="1" applyFont="1" applyFill="1" applyBorder="1" applyAlignment="1">
      <alignment horizontal="center" vertical="center"/>
    </xf>
    <xf numFmtId="49" fontId="2" fillId="5" borderId="21" xfId="0" applyNumberFormat="1" applyFont="1" applyFill="1" applyBorder="1" applyAlignment="1">
      <alignment horizontal="left" vertical="center"/>
    </xf>
    <xf numFmtId="49" fontId="0" fillId="5" borderId="0" xfId="0" applyNumberFormat="1" applyFill="1" applyBorder="1" applyAlignment="1">
      <alignment horizontal="center" vertical="center"/>
    </xf>
    <xf numFmtId="49" fontId="0" fillId="0" borderId="0" xfId="0" applyNumberFormat="1" applyFill="1" applyBorder="1" applyAlignment="1">
      <alignment horizontal="center" vertical="center"/>
    </xf>
    <xf numFmtId="49" fontId="0" fillId="0" borderId="0" xfId="0" applyNumberFormat="1" applyAlignment="1">
      <alignment horizontal="center" vertical="center"/>
    </xf>
    <xf numFmtId="0" fontId="2" fillId="5" borderId="65" xfId="0" applyFont="1" applyFill="1" applyBorder="1" applyAlignment="1">
      <alignment vertical="center"/>
    </xf>
    <xf numFmtId="49" fontId="2" fillId="5" borderId="66" xfId="0" applyNumberFormat="1" applyFont="1" applyFill="1" applyBorder="1" applyAlignment="1">
      <alignment vertical="center"/>
    </xf>
    <xf numFmtId="0" fontId="0" fillId="9" borderId="16" xfId="0" applyFill="1" applyBorder="1" applyAlignment="1">
      <alignment vertical="center"/>
    </xf>
    <xf numFmtId="49" fontId="0" fillId="9" borderId="12" xfId="0" applyNumberFormat="1" applyFill="1" applyBorder="1" applyAlignment="1">
      <alignment horizontal="center" vertical="center"/>
    </xf>
    <xf numFmtId="0" fontId="3" fillId="0" borderId="39" xfId="0" applyNumberFormat="1" applyFont="1" applyFill="1" applyBorder="1" applyAlignment="1">
      <alignment horizontal="left" vertical="center" wrapText="1" indent="1"/>
    </xf>
    <xf numFmtId="0" fontId="3" fillId="0" borderId="39" xfId="0" applyFont="1" applyFill="1" applyBorder="1" applyAlignment="1">
      <alignment horizontal="center" vertical="center" wrapText="1"/>
    </xf>
    <xf numFmtId="0" fontId="3" fillId="0" borderId="39" xfId="0" applyNumberFormat="1" applyFont="1" applyFill="1" applyBorder="1" applyAlignment="1">
      <alignment horizontal="center" vertical="center" wrapText="1"/>
    </xf>
    <xf numFmtId="0" fontId="3" fillId="0" borderId="45" xfId="0" applyNumberFormat="1" applyFont="1" applyFill="1" applyBorder="1" applyAlignment="1">
      <alignment horizontal="center" vertical="center" wrapText="1"/>
    </xf>
    <xf numFmtId="0" fontId="12" fillId="7" borderId="16" xfId="0" applyFont="1" applyFill="1" applyBorder="1" applyAlignment="1" applyProtection="1">
      <alignment horizontal="center" vertical="center"/>
    </xf>
    <xf numFmtId="0" fontId="12" fillId="7" borderId="12" xfId="0" applyFont="1" applyFill="1" applyBorder="1" applyAlignment="1" applyProtection="1">
      <alignment vertical="center"/>
    </xf>
    <xf numFmtId="0" fontId="12" fillId="7" borderId="12" xfId="0" applyFont="1" applyFill="1" applyBorder="1" applyAlignment="1" applyProtection="1">
      <alignment horizontal="center" vertical="center"/>
    </xf>
    <xf numFmtId="0" fontId="12" fillId="7" borderId="12" xfId="0" applyFont="1" applyFill="1" applyBorder="1" applyAlignment="1" applyProtection="1">
      <alignment horizontal="left" vertical="center"/>
    </xf>
    <xf numFmtId="49" fontId="12" fillId="7" borderId="12" xfId="0" applyNumberFormat="1" applyFont="1" applyFill="1" applyBorder="1" applyAlignment="1" applyProtection="1">
      <alignment vertical="center"/>
    </xf>
    <xf numFmtId="0" fontId="12" fillId="7" borderId="5" xfId="0" applyFont="1" applyFill="1" applyBorder="1" applyAlignment="1" applyProtection="1">
      <alignment vertical="center"/>
    </xf>
    <xf numFmtId="0" fontId="3" fillId="0" borderId="27" xfId="0" applyFont="1" applyFill="1" applyBorder="1" applyAlignment="1">
      <alignment horizontal="left" vertical="center" indent="1"/>
    </xf>
    <xf numFmtId="0" fontId="3" fillId="0" borderId="27" xfId="0" applyFont="1" applyFill="1" applyBorder="1" applyAlignment="1">
      <alignment horizontal="center" vertical="center"/>
    </xf>
    <xf numFmtId="0" fontId="4" fillId="9" borderId="5" xfId="2" applyFont="1" applyFill="1" applyBorder="1" applyAlignment="1">
      <alignment vertical="center"/>
    </xf>
    <xf numFmtId="0" fontId="4" fillId="5" borderId="22" xfId="2" applyFont="1" applyFill="1" applyBorder="1" applyAlignment="1">
      <alignment vertical="center"/>
    </xf>
    <xf numFmtId="0" fontId="4" fillId="5" borderId="67" xfId="2" applyFont="1" applyFill="1" applyBorder="1" applyAlignment="1">
      <alignment vertical="center"/>
    </xf>
    <xf numFmtId="0" fontId="3" fillId="0" borderId="24" xfId="0" applyFont="1" applyFill="1" applyBorder="1" applyAlignment="1">
      <alignment horizontal="center" vertical="center"/>
    </xf>
    <xf numFmtId="0" fontId="3" fillId="0" borderId="27"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3" fillId="0" borderId="63" xfId="0" applyFont="1" applyFill="1" applyBorder="1" applyAlignment="1">
      <alignment horizontal="left" vertical="center" wrapText="1" indent="1"/>
    </xf>
    <xf numFmtId="10" fontId="16" fillId="0" borderId="70" xfId="0" applyNumberFormat="1" applyFont="1" applyBorder="1" applyAlignment="1">
      <alignment horizontal="left" vertical="center"/>
    </xf>
    <xf numFmtId="10" fontId="16" fillId="0" borderId="70" xfId="0" applyNumberFormat="1" applyFont="1" applyBorder="1" applyAlignment="1">
      <alignment horizontal="left" vertical="center" wrapText="1"/>
    </xf>
    <xf numFmtId="14" fontId="0" fillId="5" borderId="1" xfId="0" quotePrefix="1" applyNumberFormat="1" applyFill="1" applyBorder="1" applyAlignment="1">
      <alignment horizontal="left" vertical="center" indent="1"/>
    </xf>
    <xf numFmtId="14" fontId="0" fillId="5" borderId="1" xfId="0" applyNumberFormat="1" applyFill="1" applyBorder="1" applyAlignment="1">
      <alignment horizontal="left" vertical="center" wrapText="1" indent="1"/>
    </xf>
    <xf numFmtId="0" fontId="24" fillId="0" borderId="0" xfId="0" applyFont="1" applyFill="1" applyBorder="1" applyAlignment="1">
      <alignment horizontal="center" vertical="center" wrapText="1"/>
    </xf>
    <xf numFmtId="0" fontId="10" fillId="5" borderId="20" xfId="0" applyFont="1" applyFill="1" applyBorder="1" applyAlignment="1">
      <alignment horizontal="center"/>
    </xf>
    <xf numFmtId="0" fontId="10" fillId="5" borderId="21" xfId="0" applyFont="1" applyFill="1" applyBorder="1" applyAlignment="1">
      <alignment horizontal="center"/>
    </xf>
    <xf numFmtId="0" fontId="10" fillId="5" borderId="22" xfId="0" applyFont="1" applyFill="1" applyBorder="1" applyAlignment="1">
      <alignment horizontal="center"/>
    </xf>
    <xf numFmtId="0" fontId="12" fillId="3" borderId="16" xfId="2" applyFont="1" applyFill="1" applyBorder="1" applyAlignment="1">
      <alignment horizontal="left" vertical="center" indent="1"/>
    </xf>
    <xf numFmtId="0" fontId="12" fillId="3" borderId="12" xfId="2" applyFont="1" applyFill="1" applyBorder="1" applyAlignment="1">
      <alignment horizontal="left" vertical="center" indent="1"/>
    </xf>
    <xf numFmtId="0" fontId="12" fillId="3" borderId="5" xfId="2" applyFont="1" applyFill="1" applyBorder="1" applyAlignment="1">
      <alignment horizontal="left" vertical="center" indent="1"/>
    </xf>
    <xf numFmtId="0" fontId="12" fillId="6" borderId="16" xfId="2" applyFont="1" applyFill="1" applyBorder="1" applyAlignment="1">
      <alignment horizontal="left" vertical="center" indent="1"/>
    </xf>
    <xf numFmtId="0" fontId="12" fillId="6" borderId="12" xfId="2" applyFont="1" applyFill="1" applyBorder="1" applyAlignment="1">
      <alignment horizontal="left" vertical="center" indent="1"/>
    </xf>
    <xf numFmtId="0" fontId="12" fillId="6" borderId="5" xfId="2" applyFont="1" applyFill="1" applyBorder="1" applyAlignment="1">
      <alignment horizontal="left" vertical="center" indent="1"/>
    </xf>
    <xf numFmtId="0" fontId="12" fillId="10" borderId="16" xfId="2" applyFont="1" applyFill="1" applyBorder="1" applyAlignment="1">
      <alignment horizontal="left" vertical="center" indent="1"/>
    </xf>
    <xf numFmtId="0" fontId="12" fillId="10" borderId="12" xfId="2" applyFont="1" applyFill="1" applyBorder="1" applyAlignment="1">
      <alignment horizontal="left" vertical="center" indent="1"/>
    </xf>
    <xf numFmtId="0" fontId="12" fillId="10" borderId="5" xfId="2" applyFont="1" applyFill="1" applyBorder="1" applyAlignment="1">
      <alignment horizontal="left" vertical="center" indent="1"/>
    </xf>
    <xf numFmtId="0" fontId="3" fillId="0" borderId="28"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49" fontId="3" fillId="4" borderId="26" xfId="0" applyNumberFormat="1" applyFont="1" applyFill="1" applyBorder="1" applyAlignment="1">
      <alignment horizontal="center" vertical="center" wrapText="1"/>
    </xf>
    <xf numFmtId="49" fontId="3" fillId="4" borderId="23" xfId="0" applyNumberFormat="1" applyFont="1" applyFill="1" applyBorder="1" applyAlignment="1">
      <alignment horizontal="center" vertical="center" wrapText="1"/>
    </xf>
    <xf numFmtId="49" fontId="3" fillId="4" borderId="29" xfId="0" applyNumberFormat="1" applyFont="1" applyFill="1" applyBorder="1" applyAlignment="1">
      <alignment horizontal="center" vertical="center" wrapText="1"/>
    </xf>
    <xf numFmtId="0" fontId="3" fillId="0" borderId="27" xfId="0" applyFont="1" applyFill="1" applyBorder="1" applyAlignment="1" applyProtection="1">
      <alignment horizontal="left" vertical="center" wrapText="1" indent="1"/>
    </xf>
    <xf numFmtId="0" fontId="3" fillId="0" borderId="24" xfId="0" applyFont="1" applyFill="1" applyBorder="1" applyAlignment="1" applyProtection="1">
      <alignment horizontal="left" vertical="center" wrapText="1" indent="1"/>
    </xf>
    <xf numFmtId="0" fontId="3" fillId="0" borderId="30" xfId="0" applyFont="1" applyFill="1" applyBorder="1" applyAlignment="1" applyProtection="1">
      <alignment horizontal="left" vertical="center" wrapText="1" indent="1"/>
    </xf>
    <xf numFmtId="0" fontId="3" fillId="0" borderId="27"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49" fontId="3" fillId="0" borderId="27" xfId="0" applyNumberFormat="1" applyFont="1" applyFill="1" applyBorder="1" applyAlignment="1" applyProtection="1">
      <alignment horizontal="center" vertical="center" wrapText="1"/>
    </xf>
    <xf numFmtId="49" fontId="3" fillId="0" borderId="24" xfId="0" applyNumberFormat="1" applyFont="1" applyFill="1" applyBorder="1" applyAlignment="1" applyProtection="1">
      <alignment horizontal="center" vertical="center" wrapText="1"/>
    </xf>
    <xf numFmtId="49" fontId="3" fillId="0" borderId="30" xfId="0" applyNumberFormat="1" applyFont="1" applyFill="1" applyBorder="1" applyAlignment="1" applyProtection="1">
      <alignment horizontal="center" vertical="center" wrapText="1"/>
    </xf>
    <xf numFmtId="49" fontId="3" fillId="9" borderId="26" xfId="0" applyNumberFormat="1" applyFont="1" applyFill="1" applyBorder="1" applyAlignment="1" applyProtection="1">
      <alignment horizontal="center" vertical="center"/>
    </xf>
    <xf numFmtId="49" fontId="3" fillId="9" borderId="23" xfId="0" applyNumberFormat="1" applyFont="1" applyFill="1" applyBorder="1" applyAlignment="1" applyProtection="1">
      <alignment horizontal="center" vertical="center"/>
    </xf>
    <xf numFmtId="49" fontId="3" fillId="9" borderId="29" xfId="0" applyNumberFormat="1" applyFont="1" applyFill="1" applyBorder="1" applyAlignment="1" applyProtection="1">
      <alignment horizontal="center" vertical="center"/>
    </xf>
    <xf numFmtId="0" fontId="12" fillId="6" borderId="13" xfId="0" applyFont="1" applyFill="1" applyBorder="1" applyAlignment="1">
      <alignment horizontal="left" vertical="center" indent="1"/>
    </xf>
    <xf numFmtId="0" fontId="12" fillId="6" borderId="6" xfId="0" applyFont="1" applyFill="1" applyBorder="1" applyAlignment="1">
      <alignment horizontal="left" vertical="center" indent="1"/>
    </xf>
    <xf numFmtId="0" fontId="3" fillId="4" borderId="27" xfId="0" applyNumberFormat="1" applyFont="1" applyFill="1" applyBorder="1" applyAlignment="1">
      <alignment horizontal="center" vertical="center" wrapText="1"/>
    </xf>
    <xf numFmtId="0" fontId="3" fillId="4" borderId="24" xfId="0" applyNumberFormat="1" applyFont="1" applyFill="1" applyBorder="1" applyAlignment="1">
      <alignment horizontal="center" vertical="center" wrapText="1"/>
    </xf>
    <xf numFmtId="0" fontId="3" fillId="4" borderId="30" xfId="0" applyNumberFormat="1" applyFont="1" applyFill="1" applyBorder="1" applyAlignment="1">
      <alignment horizontal="center" vertical="center" wrapText="1"/>
    </xf>
    <xf numFmtId="49" fontId="3" fillId="0" borderId="26" xfId="0" applyNumberFormat="1" applyFont="1" applyFill="1" applyBorder="1" applyAlignment="1" applyProtection="1">
      <alignment horizontal="center" vertical="center"/>
    </xf>
    <xf numFmtId="49" fontId="3" fillId="0" borderId="23" xfId="0" applyNumberFormat="1" applyFont="1" applyFill="1" applyBorder="1" applyAlignment="1" applyProtection="1">
      <alignment horizontal="center" vertical="center"/>
    </xf>
    <xf numFmtId="49" fontId="3" fillId="0" borderId="29" xfId="0" applyNumberFormat="1" applyFont="1" applyFill="1" applyBorder="1" applyAlignment="1" applyProtection="1">
      <alignment horizontal="center" vertical="center"/>
    </xf>
    <xf numFmtId="0" fontId="3" fillId="0" borderId="28" xfId="0" applyNumberFormat="1" applyFont="1" applyFill="1" applyBorder="1" applyAlignment="1" applyProtection="1">
      <alignment horizontal="center" vertical="center" wrapText="1"/>
    </xf>
    <xf numFmtId="0" fontId="3" fillId="0" borderId="25" xfId="0" applyNumberFormat="1" applyFont="1" applyFill="1" applyBorder="1" applyAlignment="1" applyProtection="1">
      <alignment horizontal="center" vertical="center" wrapText="1"/>
    </xf>
    <xf numFmtId="0" fontId="3" fillId="0" borderId="31" xfId="0" applyNumberFormat="1" applyFont="1" applyFill="1" applyBorder="1" applyAlignment="1" applyProtection="1">
      <alignment horizontal="center" vertical="center" wrapText="1"/>
    </xf>
    <xf numFmtId="0" fontId="3" fillId="4" borderId="28" xfId="0" applyNumberFormat="1" applyFont="1" applyFill="1" applyBorder="1" applyAlignment="1">
      <alignment horizontal="center" vertical="center" wrapText="1"/>
    </xf>
    <xf numFmtId="0" fontId="3" fillId="4" borderId="25" xfId="0" applyNumberFormat="1" applyFont="1" applyFill="1" applyBorder="1" applyAlignment="1">
      <alignment horizontal="center" vertical="center" wrapText="1"/>
    </xf>
    <xf numFmtId="0" fontId="3" fillId="4" borderId="31" xfId="0" applyNumberFormat="1" applyFont="1" applyFill="1" applyBorder="1" applyAlignment="1">
      <alignment horizontal="center" vertical="center" wrapText="1"/>
    </xf>
    <xf numFmtId="0" fontId="12" fillId="6" borderId="12" xfId="0" applyFont="1" applyFill="1" applyBorder="1" applyAlignment="1">
      <alignment horizontal="left" vertical="center" indent="1"/>
    </xf>
    <xf numFmtId="0" fontId="12" fillId="6" borderId="5" xfId="0" applyFont="1" applyFill="1" applyBorder="1" applyAlignment="1">
      <alignment horizontal="left" vertical="center" indent="1"/>
    </xf>
    <xf numFmtId="0" fontId="3" fillId="0" borderId="39" xfId="0" applyFont="1" applyFill="1" applyBorder="1" applyAlignment="1" applyProtection="1">
      <alignment horizontal="center" vertical="center" wrapText="1"/>
    </xf>
    <xf numFmtId="0" fontId="3" fillId="0" borderId="40" xfId="0" applyFont="1" applyFill="1" applyBorder="1" applyAlignment="1" applyProtection="1">
      <alignment horizontal="center" vertical="center" wrapText="1"/>
    </xf>
    <xf numFmtId="0" fontId="3" fillId="0" borderId="41" xfId="0" applyFont="1" applyFill="1" applyBorder="1" applyAlignment="1" applyProtection="1">
      <alignment horizontal="center" vertical="center" wrapText="1"/>
    </xf>
    <xf numFmtId="49" fontId="3" fillId="0" borderId="39" xfId="0" applyNumberFormat="1" applyFont="1" applyFill="1" applyBorder="1" applyAlignment="1" applyProtection="1">
      <alignment horizontal="center" vertical="center" wrapText="1"/>
    </xf>
    <xf numFmtId="49" fontId="3" fillId="0" borderId="40" xfId="0" applyNumberFormat="1" applyFont="1" applyFill="1" applyBorder="1" applyAlignment="1" applyProtection="1">
      <alignment horizontal="center" vertical="center" wrapText="1"/>
    </xf>
    <xf numFmtId="49" fontId="3" fillId="0" borderId="41" xfId="0" applyNumberFormat="1" applyFont="1" applyFill="1" applyBorder="1" applyAlignment="1" applyProtection="1">
      <alignment horizontal="center" vertical="center" wrapText="1"/>
    </xf>
    <xf numFmtId="0" fontId="3" fillId="0" borderId="28" xfId="0" applyNumberFormat="1" applyFont="1" applyFill="1" applyBorder="1" applyAlignment="1">
      <alignment horizontal="center" vertical="center" wrapText="1"/>
    </xf>
    <xf numFmtId="0" fontId="3" fillId="0" borderId="25" xfId="0" applyNumberFormat="1" applyFont="1" applyFill="1" applyBorder="1" applyAlignment="1">
      <alignment horizontal="center" vertical="center" wrapText="1"/>
    </xf>
    <xf numFmtId="0" fontId="3" fillId="0" borderId="31" xfId="0" applyNumberFormat="1" applyFont="1" applyFill="1" applyBorder="1" applyAlignment="1">
      <alignment horizontal="center" vertical="center" wrapText="1"/>
    </xf>
    <xf numFmtId="49" fontId="3" fillId="0" borderId="27" xfId="0" applyNumberFormat="1" applyFont="1" applyFill="1" applyBorder="1" applyAlignment="1">
      <alignment horizontal="center" vertical="center" wrapText="1"/>
    </xf>
    <xf numFmtId="49" fontId="3" fillId="0" borderId="24" xfId="0" applyNumberFormat="1" applyFont="1" applyFill="1" applyBorder="1" applyAlignment="1">
      <alignment horizontal="center" vertical="center" wrapText="1"/>
    </xf>
    <xf numFmtId="49" fontId="3" fillId="0" borderId="30" xfId="0" applyNumberFormat="1" applyFont="1" applyFill="1" applyBorder="1" applyAlignment="1">
      <alignment horizontal="center" vertical="center" wrapText="1"/>
    </xf>
    <xf numFmtId="0" fontId="3" fillId="0" borderId="27" xfId="0" applyNumberFormat="1" applyFont="1" applyFill="1" applyBorder="1" applyAlignment="1">
      <alignment horizontal="left" vertical="center" wrapText="1" indent="1"/>
    </xf>
    <xf numFmtId="0" fontId="3" fillId="0" borderId="30" xfId="0" applyNumberFormat="1" applyFont="1" applyFill="1" applyBorder="1" applyAlignment="1">
      <alignment horizontal="left" vertical="center" wrapText="1" indent="1"/>
    </xf>
    <xf numFmtId="49" fontId="3" fillId="0" borderId="26" xfId="0" applyNumberFormat="1" applyFont="1" applyFill="1" applyBorder="1" applyAlignment="1">
      <alignment horizontal="center" vertical="center" wrapText="1"/>
    </xf>
    <xf numFmtId="49" fontId="3" fillId="0" borderId="29" xfId="0" applyNumberFormat="1"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41" xfId="0" applyNumberFormat="1" applyFont="1" applyFill="1" applyBorder="1" applyAlignment="1">
      <alignment horizontal="center" vertical="center" wrapText="1"/>
    </xf>
    <xf numFmtId="0" fontId="12" fillId="3" borderId="12" xfId="0" applyFont="1" applyFill="1" applyBorder="1" applyAlignment="1">
      <alignment horizontal="left" vertical="center" indent="1"/>
    </xf>
    <xf numFmtId="0" fontId="12" fillId="3" borderId="5" xfId="0" applyFont="1" applyFill="1" applyBorder="1" applyAlignment="1">
      <alignment horizontal="left" vertical="center" indent="1"/>
    </xf>
    <xf numFmtId="0" fontId="12" fillId="6" borderId="17" xfId="0" applyFont="1" applyFill="1" applyBorder="1" applyAlignment="1" applyProtection="1">
      <alignment horizontal="center" vertical="center" textRotation="90"/>
    </xf>
    <xf numFmtId="0" fontId="12" fillId="6" borderId="19" xfId="0" applyFont="1" applyFill="1" applyBorder="1" applyAlignment="1" applyProtection="1">
      <alignment horizontal="center" vertical="center" textRotation="90"/>
    </xf>
    <xf numFmtId="0" fontId="12" fillId="6" borderId="32" xfId="0" applyFont="1" applyFill="1" applyBorder="1" applyAlignment="1" applyProtection="1">
      <alignment horizontal="center" vertical="center" textRotation="90"/>
    </xf>
    <xf numFmtId="49" fontId="3" fillId="0" borderId="68" xfId="0" applyNumberFormat="1" applyFont="1" applyFill="1" applyBorder="1" applyAlignment="1" applyProtection="1">
      <alignment horizontal="center" vertical="center"/>
    </xf>
    <xf numFmtId="0" fontId="3" fillId="0" borderId="40" xfId="0" applyFont="1" applyFill="1" applyBorder="1" applyAlignment="1" applyProtection="1">
      <alignment horizontal="left" vertical="center" wrapText="1" indent="1"/>
    </xf>
    <xf numFmtId="0" fontId="3" fillId="0" borderId="69" xfId="0" applyNumberFormat="1" applyFont="1" applyFill="1" applyBorder="1" applyAlignment="1" applyProtection="1">
      <alignment horizontal="center" vertical="center" wrapText="1"/>
    </xf>
    <xf numFmtId="0" fontId="12" fillId="3" borderId="13" xfId="0" applyFont="1" applyFill="1" applyBorder="1" applyAlignment="1" applyProtection="1">
      <alignment horizontal="center" vertical="center" textRotation="90"/>
    </xf>
    <xf numFmtId="0" fontId="12" fillId="3" borderId="0" xfId="0" applyFont="1" applyFill="1" applyBorder="1" applyAlignment="1" applyProtection="1">
      <alignment horizontal="center" vertical="center" textRotation="90"/>
    </xf>
    <xf numFmtId="0" fontId="12" fillId="3" borderId="11" xfId="0" applyFont="1" applyFill="1" applyBorder="1" applyAlignment="1" applyProtection="1">
      <alignment horizontal="center" vertical="center" textRotation="90"/>
    </xf>
    <xf numFmtId="0" fontId="3" fillId="4" borderId="27" xfId="0" quotePrefix="1" applyFont="1" applyFill="1" applyBorder="1" applyAlignment="1" applyProtection="1">
      <alignment horizontal="center" vertical="center" wrapText="1"/>
    </xf>
    <xf numFmtId="0" fontId="3" fillId="4" borderId="30" xfId="0" applyFont="1" applyFill="1" applyBorder="1" applyAlignment="1" applyProtection="1">
      <alignment horizontal="center" vertical="center" wrapText="1"/>
    </xf>
    <xf numFmtId="49" fontId="3" fillId="9" borderId="37" xfId="0" applyNumberFormat="1" applyFont="1" applyFill="1" applyBorder="1" applyAlignment="1" applyProtection="1">
      <alignment horizontal="center" vertical="center"/>
    </xf>
    <xf numFmtId="49" fontId="3" fillId="9" borderId="26" xfId="0" applyNumberFormat="1" applyFont="1" applyFill="1" applyBorder="1" applyAlignment="1">
      <alignment horizontal="center" vertical="center"/>
    </xf>
    <xf numFmtId="49" fontId="3" fillId="9" borderId="23" xfId="0" applyNumberFormat="1" applyFont="1" applyFill="1" applyBorder="1" applyAlignment="1">
      <alignment horizontal="center" vertical="center"/>
    </xf>
    <xf numFmtId="49" fontId="3" fillId="9" borderId="29" xfId="0" applyNumberFormat="1" applyFont="1" applyFill="1" applyBorder="1" applyAlignment="1">
      <alignment horizontal="center" vertical="center"/>
    </xf>
    <xf numFmtId="0" fontId="3" fillId="0" borderId="24" xfId="0" applyFont="1" applyBorder="1" applyAlignment="1">
      <alignment horizontal="left" vertical="center" wrapText="1" indent="1"/>
    </xf>
    <xf numFmtId="0" fontId="3" fillId="0" borderId="30" xfId="0" applyFont="1" applyBorder="1" applyAlignment="1">
      <alignment horizontal="left" vertical="center" wrapText="1" indent="1"/>
    </xf>
    <xf numFmtId="49" fontId="12" fillId="3" borderId="12" xfId="0" applyNumberFormat="1" applyFont="1" applyFill="1" applyBorder="1" applyAlignment="1">
      <alignment horizontal="left" vertical="center" indent="1"/>
    </xf>
    <xf numFmtId="49" fontId="12" fillId="3" borderId="5" xfId="0" applyNumberFormat="1" applyFont="1" applyFill="1" applyBorder="1" applyAlignment="1">
      <alignment horizontal="left" vertical="center" indent="1"/>
    </xf>
    <xf numFmtId="0" fontId="23" fillId="8" borderId="18" xfId="0" applyNumberFormat="1" applyFont="1" applyFill="1" applyBorder="1" applyAlignment="1">
      <alignment horizontal="left" vertical="center" indent="1"/>
    </xf>
    <xf numFmtId="0" fontId="23" fillId="8" borderId="15" xfId="0" applyNumberFormat="1" applyFont="1" applyFill="1" applyBorder="1" applyAlignment="1">
      <alignment horizontal="left" vertical="center" indent="1"/>
    </xf>
    <xf numFmtId="0" fontId="23" fillId="8" borderId="9" xfId="0" applyNumberFormat="1" applyFont="1" applyFill="1" applyBorder="1" applyAlignment="1">
      <alignment horizontal="left" vertical="center" indent="1"/>
    </xf>
    <xf numFmtId="0" fontId="23" fillId="8" borderId="14" xfId="0" applyNumberFormat="1" applyFont="1" applyFill="1" applyBorder="1" applyAlignment="1">
      <alignment horizontal="left" vertical="center" indent="1"/>
    </xf>
    <xf numFmtId="0" fontId="23" fillId="8" borderId="7" xfId="0" applyNumberFormat="1" applyFont="1" applyFill="1" applyBorder="1" applyAlignment="1">
      <alignment horizontal="left" vertical="center" indent="1"/>
    </xf>
    <xf numFmtId="0" fontId="23" fillId="8" borderId="18" xfId="0" applyNumberFormat="1" applyFont="1" applyFill="1" applyBorder="1" applyAlignment="1">
      <alignment horizontal="left" vertical="center" wrapText="1" indent="1"/>
    </xf>
    <xf numFmtId="0" fontId="23" fillId="8" borderId="15" xfId="0" applyNumberFormat="1" applyFont="1" applyFill="1" applyBorder="1" applyAlignment="1">
      <alignment horizontal="left" vertical="center" wrapText="1" indent="1"/>
    </xf>
    <xf numFmtId="0" fontId="23" fillId="8" borderId="9" xfId="0" applyNumberFormat="1" applyFont="1" applyFill="1" applyBorder="1" applyAlignment="1">
      <alignment horizontal="left" vertical="center" wrapText="1" indent="1"/>
    </xf>
    <xf numFmtId="49" fontId="23" fillId="8" borderId="18" xfId="0" applyNumberFormat="1" applyFont="1" applyFill="1" applyBorder="1" applyAlignment="1" applyProtection="1">
      <alignment horizontal="left" vertical="center" indent="1"/>
    </xf>
    <xf numFmtId="49" fontId="23" fillId="8" borderId="15" xfId="0" applyNumberFormat="1" applyFont="1" applyFill="1" applyBorder="1" applyAlignment="1" applyProtection="1">
      <alignment horizontal="left" vertical="center" indent="1"/>
    </xf>
    <xf numFmtId="49" fontId="23" fillId="8" borderId="9" xfId="0" applyNumberFormat="1" applyFont="1" applyFill="1" applyBorder="1" applyAlignment="1" applyProtection="1">
      <alignment horizontal="left" vertical="center" indent="1"/>
    </xf>
    <xf numFmtId="0" fontId="23" fillId="8" borderId="17" xfId="0" applyFont="1" applyFill="1" applyBorder="1" applyAlignment="1">
      <alignment horizontal="left" vertical="center" indent="1"/>
    </xf>
    <xf numFmtId="0" fontId="23" fillId="8" borderId="12" xfId="0" applyFont="1" applyFill="1" applyBorder="1" applyAlignment="1">
      <alignment horizontal="left" vertical="center" indent="1"/>
    </xf>
    <xf numFmtId="0" fontId="23" fillId="8" borderId="5" xfId="0" applyFont="1" applyFill="1" applyBorder="1" applyAlignment="1">
      <alignment horizontal="left" vertical="center" indent="1"/>
    </xf>
    <xf numFmtId="49" fontId="3" fillId="0" borderId="54" xfId="0" applyNumberFormat="1" applyFont="1" applyFill="1" applyBorder="1" applyAlignment="1">
      <alignment horizontal="center" vertical="center" wrapText="1"/>
    </xf>
    <xf numFmtId="49" fontId="23" fillId="8" borderId="14" xfId="0" applyNumberFormat="1" applyFont="1" applyFill="1" applyBorder="1" applyAlignment="1" applyProtection="1">
      <alignment horizontal="left" vertical="center" indent="1"/>
    </xf>
    <xf numFmtId="49" fontId="23" fillId="8" borderId="7" xfId="0" applyNumberFormat="1" applyFont="1" applyFill="1" applyBorder="1" applyAlignment="1" applyProtection="1">
      <alignment horizontal="left" vertical="center" indent="1"/>
    </xf>
    <xf numFmtId="49" fontId="3" fillId="0" borderId="57" xfId="0" applyNumberFormat="1" applyFont="1" applyFill="1" applyBorder="1" applyAlignment="1" applyProtection="1">
      <alignment horizontal="left" vertical="center" wrapText="1" indent="1"/>
      <protection locked="0"/>
    </xf>
    <xf numFmtId="49" fontId="3" fillId="0" borderId="60" xfId="0" applyNumberFormat="1" applyFont="1" applyFill="1" applyBorder="1" applyAlignment="1" applyProtection="1">
      <alignment horizontal="left" vertical="center" wrapText="1" indent="1"/>
      <protection locked="0"/>
    </xf>
    <xf numFmtId="49" fontId="3" fillId="0" borderId="63" xfId="0" applyNumberFormat="1" applyFont="1" applyFill="1" applyBorder="1" applyAlignment="1" applyProtection="1">
      <alignment horizontal="left" vertical="center" wrapText="1" indent="1"/>
      <protection locked="0"/>
    </xf>
    <xf numFmtId="49" fontId="3" fillId="9" borderId="56" xfId="0" applyNumberFormat="1" applyFont="1" applyFill="1" applyBorder="1" applyAlignment="1" applyProtection="1">
      <alignment horizontal="center" vertical="center" wrapText="1"/>
    </xf>
    <xf numFmtId="49" fontId="3" fillId="9" borderId="59" xfId="0" applyNumberFormat="1" applyFont="1" applyFill="1" applyBorder="1" applyAlignment="1" applyProtection="1">
      <alignment horizontal="center" vertical="center" wrapText="1"/>
    </xf>
    <xf numFmtId="49" fontId="3" fillId="9" borderId="62" xfId="0" applyNumberFormat="1" applyFont="1" applyFill="1" applyBorder="1" applyAlignment="1" applyProtection="1">
      <alignment horizontal="center" vertical="center" wrapText="1"/>
    </xf>
    <xf numFmtId="49" fontId="3" fillId="0" borderId="57" xfId="0" applyNumberFormat="1" applyFont="1" applyFill="1" applyBorder="1" applyAlignment="1" applyProtection="1">
      <alignment horizontal="left" vertical="center" wrapText="1" indent="1"/>
    </xf>
    <xf numFmtId="49" fontId="3" fillId="0" borderId="60" xfId="0" applyNumberFormat="1" applyFont="1" applyFill="1" applyBorder="1" applyAlignment="1" applyProtection="1">
      <alignment horizontal="left" vertical="center" wrapText="1" indent="1"/>
    </xf>
    <xf numFmtId="49" fontId="3" fillId="0" borderId="63" xfId="0" applyNumberFormat="1" applyFont="1" applyFill="1" applyBorder="1" applyAlignment="1" applyProtection="1">
      <alignment horizontal="left" vertical="center" wrapText="1" indent="1"/>
    </xf>
    <xf numFmtId="0" fontId="3" fillId="0" borderId="52" xfId="0" applyFont="1" applyFill="1" applyBorder="1" applyAlignment="1">
      <alignment horizontal="left" vertical="center" wrapText="1" indent="1"/>
    </xf>
    <xf numFmtId="0" fontId="3" fillId="0" borderId="52" xfId="0" applyFont="1" applyFill="1" applyBorder="1" applyAlignment="1" applyProtection="1">
      <alignment horizontal="center" vertical="center" wrapText="1"/>
    </xf>
    <xf numFmtId="0" fontId="3" fillId="0" borderId="27" xfId="0" applyFont="1" applyBorder="1" applyAlignment="1">
      <alignment horizontal="left" vertical="center" wrapText="1" indent="1"/>
    </xf>
    <xf numFmtId="0" fontId="3" fillId="0" borderId="27" xfId="0" applyNumberFormat="1" applyFont="1" applyFill="1" applyBorder="1" applyAlignment="1">
      <alignment horizontal="center" vertical="center" wrapText="1"/>
    </xf>
    <xf numFmtId="0" fontId="3" fillId="0" borderId="24" xfId="0" applyNumberFormat="1" applyFont="1" applyFill="1" applyBorder="1" applyAlignment="1">
      <alignment horizontal="center" vertical="center" wrapText="1"/>
    </xf>
    <xf numFmtId="0" fontId="3" fillId="0" borderId="30" xfId="0" applyNumberFormat="1" applyFont="1" applyFill="1" applyBorder="1" applyAlignment="1">
      <alignment horizontal="center" vertical="center" wrapText="1"/>
    </xf>
    <xf numFmtId="0" fontId="3" fillId="0" borderId="28" xfId="0" quotePrefix="1" applyNumberFormat="1" applyFont="1" applyFill="1" applyBorder="1" applyAlignment="1">
      <alignment horizontal="center" vertical="center" wrapText="1"/>
    </xf>
    <xf numFmtId="0" fontId="3" fillId="0" borderId="27" xfId="0" applyFont="1" applyBorder="1" applyAlignment="1">
      <alignment horizontal="center" vertical="center" wrapText="1"/>
    </xf>
    <xf numFmtId="0" fontId="3" fillId="0" borderId="30" xfId="0" applyFont="1" applyBorder="1" applyAlignment="1">
      <alignment horizontal="center" vertical="center" wrapText="1"/>
    </xf>
    <xf numFmtId="49" fontId="3" fillId="4" borderId="27" xfId="0" applyNumberFormat="1" applyFont="1" applyFill="1" applyBorder="1" applyAlignment="1">
      <alignment horizontal="center" vertical="center" wrapText="1"/>
    </xf>
    <xf numFmtId="49" fontId="3" fillId="4" borderId="24" xfId="0" applyNumberFormat="1" applyFont="1" applyFill="1" applyBorder="1" applyAlignment="1">
      <alignment horizontal="center" vertical="center" wrapText="1"/>
    </xf>
    <xf numFmtId="49" fontId="3" fillId="4" borderId="30" xfId="0" applyNumberFormat="1" applyFont="1" applyFill="1" applyBorder="1" applyAlignment="1">
      <alignment horizontal="center" vertical="center" wrapText="1"/>
    </xf>
    <xf numFmtId="0" fontId="3" fillId="0" borderId="24" xfId="0" applyNumberFormat="1" applyFont="1" applyFill="1" applyBorder="1" applyAlignment="1">
      <alignment horizontal="left" vertical="center" wrapText="1" indent="1"/>
    </xf>
    <xf numFmtId="49" fontId="3" fillId="8" borderId="26" xfId="0" applyNumberFormat="1" applyFont="1" applyFill="1" applyBorder="1" applyAlignment="1" applyProtection="1">
      <alignment horizontal="center" vertical="center"/>
    </xf>
    <xf numFmtId="49" fontId="3" fillId="8" borderId="29" xfId="0" applyNumberFormat="1" applyFont="1" applyFill="1" applyBorder="1" applyAlignment="1" applyProtection="1">
      <alignment horizontal="center" vertical="center"/>
    </xf>
    <xf numFmtId="0" fontId="0" fillId="0" borderId="27" xfId="0" applyBorder="1" applyAlignment="1">
      <alignment horizontal="left" vertical="center" wrapText="1" indent="1"/>
    </xf>
    <xf numFmtId="0" fontId="0" fillId="0" borderId="30" xfId="0" applyBorder="1" applyAlignment="1">
      <alignment horizontal="left" vertical="center" wrapText="1" indent="1"/>
    </xf>
    <xf numFmtId="49" fontId="3" fillId="0" borderId="27"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0" fontId="3" fillId="0" borderId="28" xfId="0" applyFont="1" applyBorder="1" applyAlignment="1">
      <alignment horizontal="center" vertical="center" wrapText="1"/>
    </xf>
    <xf numFmtId="0" fontId="3" fillId="0" borderId="31" xfId="0" applyFont="1" applyBorder="1" applyAlignment="1">
      <alignment horizontal="center" vertical="center" wrapText="1"/>
    </xf>
    <xf numFmtId="0" fontId="3" fillId="4" borderId="27" xfId="0" quotePrefix="1" applyNumberFormat="1" applyFont="1" applyFill="1" applyBorder="1" applyAlignment="1">
      <alignment horizontal="center" vertical="center" wrapText="1"/>
    </xf>
    <xf numFmtId="49" fontId="3" fillId="0" borderId="57" xfId="0" applyNumberFormat="1" applyFont="1" applyFill="1" applyBorder="1" applyAlignment="1" applyProtection="1">
      <alignment horizontal="center" vertical="center" wrapText="1"/>
    </xf>
    <xf numFmtId="49" fontId="3" fillId="0" borderId="60" xfId="0" applyNumberFormat="1" applyFont="1" applyFill="1" applyBorder="1" applyAlignment="1" applyProtection="1">
      <alignment horizontal="center" vertical="center" wrapText="1"/>
    </xf>
    <xf numFmtId="49" fontId="3" fillId="0" borderId="63" xfId="0" applyNumberFormat="1" applyFont="1" applyFill="1" applyBorder="1" applyAlignment="1" applyProtection="1">
      <alignment horizontal="center" vertical="center" wrapText="1"/>
    </xf>
    <xf numFmtId="49" fontId="3" fillId="0" borderId="57" xfId="0" quotePrefix="1" applyNumberFormat="1" applyFont="1" applyFill="1" applyBorder="1" applyAlignment="1" applyProtection="1">
      <alignment horizontal="center" vertical="center" wrapText="1"/>
    </xf>
    <xf numFmtId="49" fontId="3" fillId="0" borderId="60" xfId="0" quotePrefix="1" applyNumberFormat="1" applyFont="1" applyFill="1" applyBorder="1" applyAlignment="1" applyProtection="1">
      <alignment horizontal="center" vertical="center" wrapText="1"/>
    </xf>
    <xf numFmtId="49" fontId="3" fillId="0" borderId="63" xfId="0" quotePrefix="1" applyNumberFormat="1" applyFont="1" applyFill="1" applyBorder="1" applyAlignment="1" applyProtection="1">
      <alignment horizontal="center" vertical="center" wrapText="1"/>
    </xf>
    <xf numFmtId="49" fontId="3" fillId="0" borderId="58" xfId="0" applyNumberFormat="1" applyFont="1" applyFill="1" applyBorder="1" applyAlignment="1" applyProtection="1">
      <alignment horizontal="center" vertical="center" wrapText="1"/>
    </xf>
    <xf numFmtId="49" fontId="3" fillId="0" borderId="61" xfId="0" applyNumberFormat="1" applyFont="1" applyFill="1" applyBorder="1" applyAlignment="1" applyProtection="1">
      <alignment horizontal="center" vertical="center" wrapText="1"/>
    </xf>
    <xf numFmtId="49" fontId="3" fillId="0" borderId="64" xfId="0" applyNumberFormat="1" applyFont="1" applyFill="1" applyBorder="1" applyAlignment="1" applyProtection="1">
      <alignment horizontal="center" vertical="center" wrapText="1"/>
    </xf>
    <xf numFmtId="49" fontId="23" fillId="9" borderId="19" xfId="0" applyNumberFormat="1" applyFont="1" applyFill="1" applyBorder="1" applyAlignment="1" applyProtection="1">
      <alignment horizontal="left" vertical="center" wrapText="1" indent="1"/>
    </xf>
    <xf numFmtId="49" fontId="23" fillId="9" borderId="11" xfId="0" applyNumberFormat="1" applyFont="1" applyFill="1" applyBorder="1" applyAlignment="1" applyProtection="1">
      <alignment horizontal="left" vertical="center" wrapText="1" indent="1"/>
    </xf>
    <xf numFmtId="49" fontId="23" fillId="9" borderId="4" xfId="0" applyNumberFormat="1" applyFont="1" applyFill="1" applyBorder="1" applyAlignment="1" applyProtection="1">
      <alignment horizontal="left" vertical="center" wrapText="1" indent="1"/>
    </xf>
    <xf numFmtId="0" fontId="3" fillId="0" borderId="27" xfId="0" quotePrefix="1" applyFont="1" applyFill="1" applyBorder="1" applyAlignment="1" applyProtection="1">
      <alignment horizontal="center" vertical="center" wrapText="1"/>
    </xf>
    <xf numFmtId="49" fontId="3" fillId="0" borderId="27" xfId="0" quotePrefix="1" applyNumberFormat="1" applyFont="1" applyFill="1" applyBorder="1" applyAlignment="1" applyProtection="1">
      <alignment horizontal="center" vertical="center" wrapText="1"/>
    </xf>
    <xf numFmtId="49" fontId="3" fillId="0" borderId="30" xfId="0" quotePrefix="1" applyNumberFormat="1" applyFont="1" applyFill="1" applyBorder="1" applyAlignment="1" applyProtection="1">
      <alignment horizontal="center" vertical="center" wrapText="1"/>
    </xf>
    <xf numFmtId="49" fontId="3" fillId="8" borderId="26" xfId="0" applyNumberFormat="1" applyFont="1" applyFill="1" applyBorder="1" applyAlignment="1" applyProtection="1">
      <alignment horizontal="center" vertical="center" wrapText="1"/>
    </xf>
    <xf numFmtId="49" fontId="3" fillId="8" borderId="23" xfId="0" applyNumberFormat="1" applyFont="1" applyFill="1" applyBorder="1" applyAlignment="1" applyProtection="1">
      <alignment horizontal="center" vertical="center"/>
    </xf>
    <xf numFmtId="49" fontId="3" fillId="8" borderId="51" xfId="0" applyNumberFormat="1" applyFont="1" applyFill="1" applyBorder="1" applyAlignment="1" applyProtection="1">
      <alignment horizontal="center" vertical="center"/>
    </xf>
    <xf numFmtId="0" fontId="3" fillId="0" borderId="52" xfId="0" applyFont="1" applyFill="1" applyBorder="1" applyAlignment="1" applyProtection="1">
      <alignment horizontal="left" vertical="center" wrapText="1" indent="1"/>
    </xf>
    <xf numFmtId="0" fontId="3" fillId="4" borderId="24" xfId="0" quotePrefix="1" applyFont="1" applyFill="1" applyBorder="1" applyAlignment="1" applyProtection="1">
      <alignment horizontal="center" vertical="center" wrapText="1"/>
    </xf>
    <xf numFmtId="0" fontId="3" fillId="4" borderId="52" xfId="0" quotePrefix="1" applyFont="1" applyFill="1" applyBorder="1" applyAlignment="1" applyProtection="1">
      <alignment horizontal="center" vertical="center" wrapText="1"/>
    </xf>
    <xf numFmtId="0" fontId="3" fillId="0" borderId="52" xfId="0" applyNumberFormat="1" applyFont="1" applyFill="1" applyBorder="1" applyAlignment="1">
      <alignment horizontal="center" vertical="center" wrapText="1"/>
    </xf>
    <xf numFmtId="0" fontId="3" fillId="0" borderId="53" xfId="0" applyNumberFormat="1" applyFont="1" applyFill="1" applyBorder="1" applyAlignment="1">
      <alignment horizontal="center" vertical="center" wrapText="1"/>
    </xf>
    <xf numFmtId="0" fontId="3" fillId="4" borderId="46" xfId="0" applyNumberFormat="1" applyFont="1" applyFill="1" applyBorder="1" applyAlignment="1">
      <alignment horizontal="center" vertical="center" wrapText="1"/>
    </xf>
    <xf numFmtId="0" fontId="3" fillId="4" borderId="52" xfId="0" applyNumberFormat="1" applyFont="1" applyFill="1" applyBorder="1" applyAlignment="1">
      <alignment horizontal="center" vertical="center" wrapText="1"/>
    </xf>
    <xf numFmtId="0" fontId="3" fillId="0" borderId="55" xfId="0" applyNumberFormat="1" applyFont="1" applyFill="1" applyBorder="1" applyAlignment="1">
      <alignment horizontal="center" vertical="center" wrapText="1"/>
    </xf>
    <xf numFmtId="0" fontId="3" fillId="4" borderId="24" xfId="0" quotePrefix="1" applyNumberFormat="1" applyFont="1" applyFill="1" applyBorder="1" applyAlignment="1">
      <alignment horizontal="center" vertical="center" wrapText="1"/>
    </xf>
    <xf numFmtId="0" fontId="3" fillId="4" borderId="30" xfId="0" quotePrefix="1" applyNumberFormat="1" applyFont="1" applyFill="1" applyBorder="1" applyAlignment="1">
      <alignment horizontal="center" vertical="center" wrapText="1"/>
    </xf>
    <xf numFmtId="49" fontId="3" fillId="4" borderId="46" xfId="0" applyNumberFormat="1" applyFont="1" applyFill="1" applyBorder="1" applyAlignment="1">
      <alignment horizontal="center" vertical="center" wrapText="1"/>
    </xf>
    <xf numFmtId="49" fontId="3" fillId="4" borderId="52" xfId="0" applyNumberFormat="1" applyFont="1" applyFill="1" applyBorder="1" applyAlignment="1">
      <alignment horizontal="center" vertical="center" wrapText="1"/>
    </xf>
    <xf numFmtId="49" fontId="3" fillId="8" borderId="37" xfId="0" applyNumberFormat="1" applyFont="1" applyFill="1" applyBorder="1" applyAlignment="1" applyProtection="1">
      <alignment horizontal="center" vertical="center" wrapText="1"/>
    </xf>
    <xf numFmtId="0" fontId="3" fillId="0" borderId="46" xfId="0" applyFont="1" applyFill="1" applyBorder="1" applyAlignment="1" applyProtection="1">
      <alignment horizontal="left" vertical="center" wrapText="1" indent="1"/>
    </xf>
    <xf numFmtId="0" fontId="3" fillId="0" borderId="46" xfId="0" applyNumberFormat="1" applyFont="1" applyFill="1" applyBorder="1" applyAlignment="1">
      <alignment horizontal="center" vertical="center" wrapText="1"/>
    </xf>
    <xf numFmtId="49" fontId="3" fillId="8" borderId="23" xfId="0" applyNumberFormat="1" applyFont="1" applyFill="1" applyBorder="1" applyAlignment="1" applyProtection="1">
      <alignment horizontal="center" vertical="center" wrapText="1"/>
    </xf>
    <xf numFmtId="49" fontId="3" fillId="8" borderId="29" xfId="0" applyNumberFormat="1"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0" fontId="3" fillId="0" borderId="55" xfId="0" applyFont="1" applyFill="1" applyBorder="1" applyAlignment="1" applyProtection="1">
      <alignment horizontal="center" vertical="center" wrapText="1"/>
    </xf>
    <xf numFmtId="49" fontId="3" fillId="0" borderId="42" xfId="0" applyNumberFormat="1" applyFont="1" applyFill="1" applyBorder="1" applyAlignment="1" applyProtection="1">
      <alignment horizontal="center" vertical="center" wrapText="1"/>
    </xf>
    <xf numFmtId="49" fontId="3" fillId="0" borderId="52" xfId="0" applyNumberFormat="1" applyFont="1" applyFill="1" applyBorder="1" applyAlignment="1" applyProtection="1">
      <alignment horizontal="center" vertical="center" wrapText="1"/>
    </xf>
    <xf numFmtId="0" fontId="3" fillId="0" borderId="43" xfId="0" applyFont="1" applyFill="1" applyBorder="1" applyAlignment="1" applyProtection="1">
      <alignment horizontal="center" vertical="center" wrapText="1"/>
    </xf>
    <xf numFmtId="0" fontId="3" fillId="0" borderId="53" xfId="0" applyFont="1" applyFill="1" applyBorder="1" applyAlignment="1" applyProtection="1">
      <alignment horizontal="center" vertical="center" wrapText="1"/>
    </xf>
    <xf numFmtId="49" fontId="3" fillId="0" borderId="46" xfId="0" applyNumberFormat="1" applyFont="1" applyFill="1" applyBorder="1" applyAlignment="1" applyProtection="1">
      <alignment horizontal="center" vertical="center" wrapText="1"/>
    </xf>
    <xf numFmtId="0" fontId="12" fillId="3" borderId="17" xfId="0" applyFont="1" applyFill="1" applyBorder="1" applyAlignment="1" applyProtection="1">
      <alignment horizontal="center" vertical="center" textRotation="90"/>
    </xf>
    <xf numFmtId="0" fontId="12" fillId="3" borderId="19" xfId="0" applyFont="1" applyFill="1" applyBorder="1" applyAlignment="1" applyProtection="1">
      <alignment horizontal="center" vertical="center" textRotation="90"/>
    </xf>
    <xf numFmtId="0" fontId="12" fillId="3" borderId="32" xfId="0" applyFont="1" applyFill="1" applyBorder="1" applyAlignment="1" applyProtection="1">
      <alignment horizontal="center" vertical="center" textRotation="90"/>
    </xf>
    <xf numFmtId="49" fontId="3" fillId="8" borderId="29" xfId="0" applyNumberFormat="1" applyFont="1" applyFill="1" applyBorder="1" applyAlignment="1">
      <alignment horizontal="center" vertical="center"/>
    </xf>
    <xf numFmtId="0" fontId="0" fillId="0" borderId="24" xfId="0" applyBorder="1" applyAlignment="1">
      <alignment horizontal="left" vertical="center" wrapText="1" indent="1"/>
    </xf>
    <xf numFmtId="0" fontId="3" fillId="4" borderId="27" xfId="0" applyNumberFormat="1" applyFont="1" applyFill="1" applyBorder="1" applyAlignment="1">
      <alignment horizontal="left" vertical="center" wrapText="1" indent="1"/>
    </xf>
    <xf numFmtId="0" fontId="3" fillId="4" borderId="24" xfId="0" applyNumberFormat="1" applyFont="1" applyFill="1" applyBorder="1" applyAlignment="1">
      <alignment horizontal="left" vertical="center" wrapText="1" indent="1"/>
    </xf>
    <xf numFmtId="0" fontId="3" fillId="4" borderId="30" xfId="0" applyNumberFormat="1" applyFont="1" applyFill="1" applyBorder="1" applyAlignment="1">
      <alignment horizontal="left" vertical="center" wrapText="1" indent="1"/>
    </xf>
    <xf numFmtId="49" fontId="12" fillId="3" borderId="17" xfId="0" applyNumberFormat="1" applyFont="1" applyFill="1" applyBorder="1" applyAlignment="1" applyProtection="1">
      <alignment horizontal="center" vertical="center" textRotation="90"/>
    </xf>
    <xf numFmtId="49" fontId="12" fillId="3" borderId="19" xfId="0" applyNumberFormat="1" applyFont="1" applyFill="1" applyBorder="1" applyAlignment="1" applyProtection="1">
      <alignment horizontal="center" vertical="center" textRotation="90"/>
    </xf>
    <xf numFmtId="49" fontId="12" fillId="3" borderId="32" xfId="0" applyNumberFormat="1" applyFont="1" applyFill="1" applyBorder="1" applyAlignment="1" applyProtection="1">
      <alignment horizontal="center" vertical="center" textRotation="90"/>
    </xf>
    <xf numFmtId="0" fontId="3" fillId="4" borderId="46" xfId="0" applyFont="1" applyFill="1" applyBorder="1" applyAlignment="1" applyProtection="1">
      <alignment horizontal="left" vertical="center" wrapText="1" indent="1"/>
    </xf>
    <xf numFmtId="0" fontId="3" fillId="4" borderId="30" xfId="0" applyFont="1" applyFill="1" applyBorder="1" applyAlignment="1" applyProtection="1">
      <alignment horizontal="left" vertical="center" wrapText="1" indent="1"/>
    </xf>
    <xf numFmtId="49" fontId="3" fillId="8" borderId="51" xfId="0" applyNumberFormat="1" applyFont="1" applyFill="1" applyBorder="1" applyAlignment="1">
      <alignment horizontal="center" vertical="center"/>
    </xf>
    <xf numFmtId="49" fontId="3" fillId="8" borderId="37" xfId="0" applyNumberFormat="1" applyFont="1" applyFill="1" applyBorder="1" applyAlignment="1">
      <alignment horizontal="center" vertical="center" wrapText="1"/>
    </xf>
    <xf numFmtId="49" fontId="3" fillId="8" borderId="38" xfId="0" applyNumberFormat="1" applyFont="1" applyFill="1" applyBorder="1" applyAlignment="1">
      <alignment horizontal="center" vertical="center" wrapText="1"/>
    </xf>
    <xf numFmtId="49" fontId="3" fillId="4" borderId="28" xfId="0" applyNumberFormat="1" applyFont="1" applyFill="1" applyBorder="1" applyAlignment="1">
      <alignment horizontal="center" vertical="center" wrapText="1"/>
    </xf>
    <xf numFmtId="49" fontId="3" fillId="4" borderId="25" xfId="0" applyNumberFormat="1" applyFont="1" applyFill="1" applyBorder="1" applyAlignment="1">
      <alignment horizontal="center" vertical="center" wrapText="1"/>
    </xf>
    <xf numFmtId="49" fontId="3" fillId="4" borderId="31" xfId="0" applyNumberFormat="1" applyFont="1" applyFill="1" applyBorder="1" applyAlignment="1">
      <alignment horizontal="center" vertical="center" wrapText="1"/>
    </xf>
    <xf numFmtId="0" fontId="3" fillId="0" borderId="31" xfId="0" quotePrefix="1"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xf>
    <xf numFmtId="0" fontId="3" fillId="0" borderId="30" xfId="0" applyNumberFormat="1" applyFont="1" applyFill="1" applyBorder="1" applyAlignment="1">
      <alignment horizontal="center" vertical="center"/>
    </xf>
    <xf numFmtId="49" fontId="3" fillId="0" borderId="23" xfId="0" applyNumberFormat="1" applyFont="1" applyFill="1" applyBorder="1" applyAlignment="1">
      <alignment horizontal="center" vertical="center" wrapText="1"/>
    </xf>
    <xf numFmtId="49" fontId="3" fillId="0" borderId="28" xfId="0" quotePrefix="1"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31" xfId="0" applyNumberFormat="1" applyFont="1" applyFill="1" applyBorder="1" applyAlignment="1">
      <alignment horizontal="center" vertical="center" wrapText="1"/>
    </xf>
    <xf numFmtId="0" fontId="3" fillId="0" borderId="28" xfId="0" quotePrefix="1" applyNumberFormat="1" applyFont="1" applyFill="1" applyBorder="1" applyAlignment="1">
      <alignment horizontal="center" vertical="center"/>
    </xf>
    <xf numFmtId="0" fontId="3" fillId="0" borderId="31" xfId="0" applyNumberFormat="1" applyFont="1" applyFill="1" applyBorder="1" applyAlignment="1">
      <alignment horizontal="center" vertical="center"/>
    </xf>
    <xf numFmtId="49" fontId="3" fillId="0" borderId="27" xfId="0" applyNumberFormat="1" applyFont="1" applyFill="1" applyBorder="1" applyAlignment="1">
      <alignment horizontal="center" vertical="center"/>
    </xf>
    <xf numFmtId="49" fontId="3" fillId="0" borderId="30" xfId="0" applyNumberFormat="1" applyFont="1" applyFill="1" applyBorder="1" applyAlignment="1">
      <alignment horizontal="center" vertical="center"/>
    </xf>
    <xf numFmtId="49" fontId="3" fillId="0" borderId="28" xfId="0" applyNumberFormat="1" applyFont="1" applyFill="1" applyBorder="1" applyAlignment="1" applyProtection="1">
      <alignment horizontal="center" vertical="center" wrapText="1"/>
    </xf>
    <xf numFmtId="49" fontId="3" fillId="0" borderId="25" xfId="0" applyNumberFormat="1" applyFont="1" applyFill="1" applyBorder="1" applyAlignment="1" applyProtection="1">
      <alignment horizontal="center" vertical="center" wrapText="1"/>
    </xf>
    <xf numFmtId="49" fontId="3" fillId="0" borderId="31" xfId="0" applyNumberFormat="1" applyFont="1" applyFill="1" applyBorder="1" applyAlignment="1" applyProtection="1">
      <alignment horizontal="center" vertical="center" wrapText="1"/>
    </xf>
    <xf numFmtId="49" fontId="3" fillId="0" borderId="27" xfId="0" applyNumberFormat="1" applyFont="1" applyFill="1" applyBorder="1" applyAlignment="1" applyProtection="1">
      <alignment horizontal="left" vertical="center" wrapText="1" indent="1"/>
    </xf>
    <xf numFmtId="49" fontId="3" fillId="0" borderId="30" xfId="0" applyNumberFormat="1" applyFont="1" applyFill="1" applyBorder="1" applyAlignment="1" applyProtection="1">
      <alignment horizontal="left" vertical="center" wrapText="1" indent="1"/>
    </xf>
    <xf numFmtId="0" fontId="3" fillId="0" borderId="29" xfId="0" applyFont="1" applyBorder="1" applyAlignment="1">
      <alignment horizontal="center" vertical="center"/>
    </xf>
    <xf numFmtId="0" fontId="3" fillId="0" borderId="30" xfId="0" applyFont="1" applyFill="1" applyBorder="1" applyAlignment="1">
      <alignment horizontal="left" vertical="center" wrapText="1" indent="1"/>
    </xf>
    <xf numFmtId="0" fontId="6" fillId="0" borderId="43"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0" fontId="3" fillId="0" borderId="42" xfId="0" applyNumberFormat="1" applyFont="1" applyFill="1" applyBorder="1" applyAlignment="1">
      <alignment horizontal="left" vertical="center" wrapText="1" indent="1"/>
    </xf>
    <xf numFmtId="0" fontId="3" fillId="0" borderId="42" xfId="0" applyNumberFormat="1" applyFont="1" applyFill="1" applyBorder="1" applyAlignment="1">
      <alignment horizontal="center" vertical="center" wrapText="1"/>
    </xf>
    <xf numFmtId="0" fontId="3" fillId="0" borderId="27" xfId="0" quotePrefix="1" applyNumberFormat="1" applyFont="1" applyFill="1" applyBorder="1" applyAlignment="1">
      <alignment horizontal="center" vertical="center" wrapText="1"/>
    </xf>
    <xf numFmtId="49" fontId="3" fillId="0" borderId="39" xfId="0" quotePrefix="1" applyNumberFormat="1" applyFont="1" applyFill="1" applyBorder="1" applyAlignment="1">
      <alignment horizontal="center" vertical="center" wrapText="1"/>
    </xf>
    <xf numFmtId="49" fontId="3" fillId="0" borderId="40" xfId="0" quotePrefix="1" applyNumberFormat="1" applyFont="1" applyFill="1" applyBorder="1" applyAlignment="1">
      <alignment horizontal="center" vertical="center" wrapText="1"/>
    </xf>
    <xf numFmtId="49" fontId="3" fillId="8" borderId="37" xfId="0" quotePrefix="1" applyNumberFormat="1" applyFont="1" applyFill="1" applyBorder="1" applyAlignment="1" applyProtection="1">
      <alignment horizontal="center" vertical="center" wrapText="1"/>
    </xf>
    <xf numFmtId="0" fontId="3" fillId="0" borderId="42" xfId="0" applyFont="1" applyFill="1" applyBorder="1" applyAlignment="1" applyProtection="1">
      <alignment horizontal="center" vertical="center" wrapText="1"/>
    </xf>
    <xf numFmtId="49" fontId="3" fillId="8" borderId="38" xfId="0" applyNumberFormat="1" applyFont="1" applyFill="1" applyBorder="1" applyAlignment="1" applyProtection="1">
      <alignment horizontal="center" vertical="center"/>
    </xf>
    <xf numFmtId="0" fontId="3" fillId="0" borderId="42" xfId="0" applyFont="1" applyFill="1" applyBorder="1" applyAlignment="1" applyProtection="1">
      <alignment horizontal="left" vertical="center" wrapText="1" indent="1"/>
    </xf>
    <xf numFmtId="49" fontId="3" fillId="8" borderId="26" xfId="0" applyNumberFormat="1" applyFont="1" applyFill="1" applyBorder="1" applyAlignment="1">
      <alignment horizontal="center" vertical="center" wrapText="1"/>
    </xf>
    <xf numFmtId="49" fontId="3" fillId="8" borderId="23" xfId="0" applyNumberFormat="1" applyFont="1" applyFill="1" applyBorder="1" applyAlignment="1">
      <alignment horizontal="center" vertical="center" wrapText="1"/>
    </xf>
    <xf numFmtId="49" fontId="3" fillId="8" borderId="29" xfId="0" applyNumberFormat="1" applyFont="1" applyFill="1" applyBorder="1" applyAlignment="1">
      <alignment horizontal="center" vertical="center" wrapText="1"/>
    </xf>
    <xf numFmtId="0" fontId="0" fillId="0" borderId="27" xfId="0" applyFill="1" applyBorder="1" applyAlignment="1">
      <alignment horizontal="left" vertical="center" wrapText="1" indent="1"/>
    </xf>
    <xf numFmtId="0" fontId="0" fillId="0" borderId="30" xfId="0" applyFill="1" applyBorder="1" applyAlignment="1">
      <alignment horizontal="left" vertical="center" wrapText="1" indent="1"/>
    </xf>
    <xf numFmtId="49" fontId="3" fillId="8" borderId="26" xfId="0" applyNumberFormat="1" applyFont="1" applyFill="1" applyBorder="1" applyAlignment="1" applyProtection="1">
      <alignment vertical="center" wrapText="1"/>
    </xf>
    <xf numFmtId="49" fontId="3" fillId="8" borderId="29" xfId="0" applyNumberFormat="1" applyFont="1" applyFill="1" applyBorder="1" applyAlignment="1" applyProtection="1">
      <alignment vertical="center" wrapText="1"/>
    </xf>
    <xf numFmtId="0" fontId="0" fillId="0" borderId="29" xfId="0" applyBorder="1" applyAlignment="1">
      <alignment horizontal="center" vertical="center"/>
    </xf>
    <xf numFmtId="0" fontId="3" fillId="0" borderId="23"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9" xfId="0" applyFont="1" applyFill="1" applyBorder="1" applyAlignment="1">
      <alignment horizontal="center" vertical="center" wrapText="1"/>
    </xf>
    <xf numFmtId="0" fontId="3" fillId="4" borderId="30" xfId="0" applyFont="1" applyFill="1" applyBorder="1" applyAlignment="1">
      <alignment horizontal="left" vertical="center" wrapText="1" indent="1"/>
    </xf>
    <xf numFmtId="49" fontId="3" fillId="0" borderId="26" xfId="0" applyNumberFormat="1" applyFont="1" applyFill="1" applyBorder="1" applyAlignment="1" applyProtection="1">
      <alignment horizontal="center" vertical="center" wrapText="1"/>
    </xf>
    <xf numFmtId="0" fontId="3" fillId="0" borderId="39" xfId="0" applyFont="1" applyFill="1" applyBorder="1" applyAlignment="1" applyProtection="1">
      <alignment horizontal="left" vertical="center" wrapText="1" indent="1"/>
    </xf>
    <xf numFmtId="0" fontId="3" fillId="0" borderId="41" xfId="0" applyFont="1" applyFill="1" applyBorder="1" applyAlignment="1" applyProtection="1">
      <alignment horizontal="left" vertical="center" wrapText="1" indent="1"/>
    </xf>
    <xf numFmtId="49" fontId="3" fillId="0" borderId="44"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36" xfId="0" applyNumberFormat="1" applyFont="1" applyFill="1" applyBorder="1" applyAlignment="1">
      <alignment horizontal="center" vertical="center" wrapText="1"/>
    </xf>
    <xf numFmtId="0" fontId="3" fillId="0" borderId="39" xfId="0" applyNumberFormat="1" applyFont="1" applyFill="1" applyBorder="1" applyAlignment="1">
      <alignment horizontal="center" vertical="center" wrapText="1"/>
    </xf>
    <xf numFmtId="0" fontId="3" fillId="0" borderId="40" xfId="0" applyNumberFormat="1" applyFont="1" applyFill="1" applyBorder="1" applyAlignment="1">
      <alignment horizontal="center" vertical="center" wrapText="1"/>
    </xf>
    <xf numFmtId="0" fontId="3" fillId="0" borderId="41" xfId="0" applyNumberFormat="1" applyFont="1" applyFill="1" applyBorder="1" applyAlignment="1">
      <alignment horizontal="center" vertical="center" wrapText="1"/>
    </xf>
    <xf numFmtId="0" fontId="3" fillId="0" borderId="45" xfId="0" applyNumberFormat="1" applyFont="1" applyFill="1" applyBorder="1" applyAlignment="1">
      <alignment horizontal="center" vertical="center" wrapText="1"/>
    </xf>
    <xf numFmtId="0" fontId="3" fillId="0" borderId="69" xfId="0" applyNumberFormat="1" applyFont="1" applyFill="1" applyBorder="1" applyAlignment="1">
      <alignment horizontal="center" vertical="center" wrapText="1"/>
    </xf>
    <xf numFmtId="0" fontId="3" fillId="0" borderId="50" xfId="0" applyNumberFormat="1" applyFont="1" applyFill="1" applyBorder="1" applyAlignment="1">
      <alignment horizontal="center" vertical="center" wrapText="1"/>
    </xf>
    <xf numFmtId="0" fontId="3" fillId="0" borderId="28" xfId="0" quotePrefix="1" applyFont="1" applyFill="1" applyBorder="1" applyAlignment="1" applyProtection="1">
      <alignment horizontal="center" vertical="center" wrapText="1"/>
    </xf>
    <xf numFmtId="0" fontId="3" fillId="0" borderId="27" xfId="0" applyFont="1" applyFill="1" applyBorder="1" applyAlignment="1">
      <alignment horizontal="left" vertical="center" wrapText="1" indent="1"/>
    </xf>
    <xf numFmtId="0" fontId="3" fillId="0" borderId="24" xfId="0" applyFont="1" applyFill="1" applyBorder="1" applyAlignment="1">
      <alignment horizontal="left" vertical="center" wrapText="1" indent="1"/>
    </xf>
    <xf numFmtId="0" fontId="15" fillId="3" borderId="0" xfId="0" applyFont="1" applyFill="1" applyBorder="1" applyAlignment="1" applyProtection="1">
      <alignment horizontal="center" vertical="center"/>
    </xf>
    <xf numFmtId="0" fontId="20" fillId="0" borderId="0" xfId="0" applyFont="1" applyBorder="1" applyAlignment="1">
      <alignment horizontal="center" vertical="center"/>
    </xf>
    <xf numFmtId="0" fontId="0" fillId="0" borderId="0" xfId="0" applyBorder="1" applyAlignment="1">
      <alignment horizontal="center"/>
    </xf>
    <xf numFmtId="0" fontId="19" fillId="0" borderId="0" xfId="0" applyFont="1" applyBorder="1" applyAlignment="1">
      <alignment horizontal="left" indent="1"/>
    </xf>
    <xf numFmtId="0" fontId="21" fillId="3" borderId="0" xfId="0" applyFont="1" applyFill="1" applyBorder="1" applyAlignment="1">
      <alignment horizontal="left" vertical="center" indent="9"/>
    </xf>
    <xf numFmtId="0" fontId="3" fillId="5" borderId="0" xfId="0" applyFont="1" applyFill="1" applyBorder="1" applyAlignment="1">
      <alignment horizontal="left" vertical="center" wrapText="1" indent="1"/>
    </xf>
    <xf numFmtId="0" fontId="4" fillId="5" borderId="0" xfId="0" applyFont="1" applyFill="1" applyBorder="1" applyAlignment="1">
      <alignment horizontal="left" vertical="center" wrapText="1" indent="1"/>
    </xf>
  </cellXfs>
  <cellStyles count="3">
    <cellStyle name="Link" xfId="2" builtinId="8"/>
    <cellStyle name="Standard" xfId="0" builtinId="0"/>
    <cellStyle name="Überschrift 1 2" xfId="1" xr:uid="{8C85AAAE-28DF-44AC-890A-0E74099EFC31}"/>
  </cellStyles>
  <dxfs count="2357">
    <dxf>
      <font>
        <strike val="0"/>
        <outline val="0"/>
        <shadow val="0"/>
        <u val="none"/>
        <vertAlign val="baseline"/>
        <sz val="16"/>
        <color theme="1"/>
        <name val="Calibri"/>
        <family val="2"/>
        <scheme val="minor"/>
      </font>
      <numFmt numFmtId="14" formatCode="0.00%"/>
      <alignment horizontal="left" vertical="center" textRotation="0" wrapText="0" indent="0" justifyLastLine="0" shrinkToFit="0" readingOrder="0"/>
      <border diagonalUp="0" diagonalDown="0">
        <left style="thin">
          <color theme="2"/>
        </left>
        <right/>
        <top/>
        <bottom/>
        <vertical/>
        <horizontal/>
      </border>
    </dxf>
    <dxf>
      <font>
        <strike val="0"/>
        <outline val="0"/>
        <shadow val="0"/>
        <u val="none"/>
        <vertAlign val="baseline"/>
        <sz val="16"/>
        <color theme="1"/>
        <name val="Calibri"/>
        <family val="2"/>
        <scheme val="minor"/>
      </font>
    </dxf>
    <dxf>
      <font>
        <strike val="0"/>
        <outline val="0"/>
        <shadow val="0"/>
        <u val="none"/>
        <vertAlign val="baseline"/>
        <sz val="16"/>
        <color theme="1"/>
        <name val="Calibri"/>
        <family val="2"/>
        <scheme val="minor"/>
      </font>
    </dxf>
    <dxf>
      <font>
        <strike val="0"/>
        <outline val="0"/>
        <shadow val="0"/>
        <u val="none"/>
        <vertAlign val="baseline"/>
        <sz val="16"/>
        <color theme="1"/>
        <name val="Calibri"/>
        <family val="2"/>
        <scheme val="minor"/>
      </font>
      <fill>
        <patternFill patternType="solid">
          <fgColor indexed="64"/>
          <bgColor theme="4"/>
        </patternFill>
      </fill>
    </dxf>
    <dxf>
      <font>
        <color rgb="FF006100"/>
      </font>
      <fill>
        <patternFill>
          <bgColor rgb="FFCCFFCC"/>
        </patternFill>
      </fill>
    </dxf>
    <dxf>
      <font>
        <color rgb="FF9C5700"/>
      </font>
      <fill>
        <patternFill>
          <bgColor rgb="FFFFEB9C"/>
        </patternFill>
      </fill>
    </dxf>
    <dxf>
      <font>
        <color rgb="FF9C0000"/>
      </font>
      <fill>
        <patternFill>
          <bgColor rgb="FFFFC7CE"/>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color auto="1"/>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theme="0" tint="-4.9989318521683403E-2"/>
        </patternFill>
      </fill>
    </dxf>
  </dxfs>
  <tableStyles count="0" defaultTableStyle="TableStyleMedium2" defaultPivotStyle="PivotStyleLight16"/>
  <colors>
    <mruColors>
      <color rgb="FFCCFFCC"/>
      <color rgb="FFFFC7CE"/>
      <color rgb="FF9C0000"/>
      <color rgb="FF9C0006"/>
      <color rgb="FFED7D31"/>
      <color rgb="FF9C5700"/>
      <color rgb="FFFFEB9C"/>
      <color rgb="FF006100"/>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931644481022374"/>
          <c:y val="6.7013140770339027E-2"/>
          <c:w val="0.41501361654514268"/>
          <c:h val="0.84879678597389252"/>
        </c:manualLayout>
      </c:layout>
      <c:radarChart>
        <c:radarStyle val="marker"/>
        <c:varyColors val="0"/>
        <c:ser>
          <c:idx val="0"/>
          <c:order val="0"/>
          <c:spPr>
            <a:ln w="28575" cap="rnd">
              <a:solidFill>
                <a:schemeClr val="accent1"/>
              </a:solidFill>
              <a:round/>
            </a:ln>
            <a:effectLst/>
          </c:spPr>
          <c:marker>
            <c:symbol val="none"/>
          </c:marker>
          <c:dLbls>
            <c:dLbl>
              <c:idx val="0"/>
              <c:layout>
                <c:manualLayout>
                  <c:x val="0.10825688073394496"/>
                  <c:y val="-0.2700964392367553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142-4DF6-BF8F-C7A4DD0FACE3}"/>
                </c:ext>
              </c:extLst>
            </c:dLbl>
            <c:dLbl>
              <c:idx val="1"/>
              <c:layout>
                <c:manualLayout>
                  <c:x val="0.2"/>
                  <c:y val="7.88480288455123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142-4DF6-BF8F-C7A4DD0FACE3}"/>
                </c:ext>
              </c:extLst>
            </c:dLbl>
            <c:dLbl>
              <c:idx val="2"/>
              <c:layout>
                <c:manualLayout>
                  <c:x val="-8.7155963302752298E-2"/>
                  <c:y val="0.2130574396463844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142-4DF6-BF8F-C7A4DD0FACE3}"/>
                </c:ext>
              </c:extLst>
            </c:dLbl>
            <c:dLbl>
              <c:idx val="3"/>
              <c:layout>
                <c:manualLayout>
                  <c:x val="-6.4220183486238536E-2"/>
                  <c:y val="-0.1610512929610466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142-4DF6-BF8F-C7A4DD0FACE3}"/>
                </c:ext>
              </c:extLst>
            </c:dLbl>
            <c:spPr>
              <a:solidFill>
                <a:schemeClr val="accent1"/>
              </a:solid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Auswertung!$G$83:$G$86</c:f>
              <c:strCache>
                <c:ptCount val="4"/>
                <c:pt idx="0">
                  <c:v>II.1 Organisation des Informationssicherheitsmanagements</c:v>
                </c:pt>
                <c:pt idx="1">
                  <c:v>II.2 Leitlinie</c:v>
                </c:pt>
                <c:pt idx="2">
                  <c:v>II.3 IT-Notfallmanagement</c:v>
                </c:pt>
                <c:pt idx="3">
                  <c:v>II.4 Umsetzung weiterer grundlegender Absicherungen</c:v>
                </c:pt>
              </c:strCache>
            </c:strRef>
          </c:cat>
          <c:val>
            <c:numRef>
              <c:f>Auswertung!$H$83:$H$86</c:f>
              <c:numCache>
                <c:formatCode>0.00%</c:formatCode>
                <c:ptCount val="4"/>
                <c:pt idx="0">
                  <c:v>0</c:v>
                </c:pt>
                <c:pt idx="1">
                  <c:v>0</c:v>
                </c:pt>
                <c:pt idx="2">
                  <c:v>0</c:v>
                </c:pt>
                <c:pt idx="3">
                  <c:v>0</c:v>
                </c:pt>
              </c:numCache>
            </c:numRef>
          </c:val>
          <c:extLst>
            <c:ext xmlns:c16="http://schemas.microsoft.com/office/drawing/2014/chart" uri="{C3380CC4-5D6E-409C-BE32-E72D297353CC}">
              <c16:uniqueId val="{00000000-BFE8-4128-8570-C185C6236EEC}"/>
            </c:ext>
          </c:extLst>
        </c:ser>
        <c:dLbls>
          <c:showLegendKey val="0"/>
          <c:showVal val="1"/>
          <c:showCatName val="0"/>
          <c:showSerName val="0"/>
          <c:showPercent val="0"/>
          <c:showBubbleSize val="0"/>
        </c:dLbls>
        <c:axId val="639558968"/>
        <c:axId val="639559296"/>
      </c:radarChart>
      <c:catAx>
        <c:axId val="639558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639559296"/>
        <c:crosses val="autoZero"/>
        <c:auto val="1"/>
        <c:lblAlgn val="ctr"/>
        <c:lblOffset val="100"/>
        <c:noMultiLvlLbl val="0"/>
      </c:catAx>
      <c:valAx>
        <c:axId val="639559296"/>
        <c:scaling>
          <c:orientation val="minMax"/>
          <c:max val="1.05"/>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639558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260306391315127"/>
          <c:y val="0.18009774628754008"/>
          <c:w val="0.38556309940195027"/>
          <c:h val="0.70857999395792315"/>
        </c:manualLayout>
      </c:layout>
      <c:radarChart>
        <c:radarStyle val="marker"/>
        <c:varyColors val="0"/>
        <c:ser>
          <c:idx val="0"/>
          <c:order val="0"/>
          <c:tx>
            <c:strRef>
              <c:f>Auswertung!$D$6</c:f>
              <c:strCache>
                <c:ptCount val="1"/>
                <c:pt idx="0">
                  <c:v>Umgesetzt</c:v>
                </c:pt>
              </c:strCache>
            </c:strRef>
          </c:tx>
          <c:spPr>
            <a:ln w="28575" cap="rnd">
              <a:solidFill>
                <a:schemeClr val="accent1"/>
              </a:solidFill>
              <a:round/>
            </a:ln>
            <a:effectLst/>
          </c:spPr>
          <c:marker>
            <c:symbol val="none"/>
          </c:marker>
          <c:cat>
            <c:strRef>
              <c:f>Auswertung!$C$7:$C$18</c:f>
              <c:strCache>
                <c:ptCount val="12"/>
                <c:pt idx="0">
                  <c:v>1. ISMS</c:v>
                </c:pt>
                <c:pt idx="1">
                  <c:v>2. Asset Management</c:v>
                </c:pt>
                <c:pt idx="2">
                  <c:v>3. Risikoanalysemethoden</c:v>
                </c:pt>
                <c:pt idx="3">
                  <c:v>4. Kontinuierliches Verbesserungs-Management</c:v>
                </c:pt>
                <c:pt idx="4">
                  <c:v>5. Notfallmanagement und Übungen</c:v>
                </c:pt>
                <c:pt idx="5">
                  <c:v>6. Technische Informationssicherheit</c:v>
                </c:pt>
                <c:pt idx="6">
                  <c:v>7. Personelle und organisatorische Sicherheit</c:v>
                </c:pt>
                <c:pt idx="7">
                  <c:v>8. Bauliche / physische Sicherheit</c:v>
                </c:pt>
                <c:pt idx="8">
                  <c:v>9. Umgang mit Informationssicherheitsvorfällen</c:v>
                </c:pt>
                <c:pt idx="9">
                  <c:v>10. Überprüfung im laufenden Betrieb</c:v>
                </c:pt>
                <c:pt idx="10">
                  <c:v>11. Externe Informationsversorgung und Unterstützung</c:v>
                </c:pt>
                <c:pt idx="11">
                  <c:v>12. Lieferanten, Dienstleister und Dritte</c:v>
                </c:pt>
              </c:strCache>
            </c:strRef>
          </c:cat>
          <c:val>
            <c:numRef>
              <c:f>Auswertung!$D$7:$D$18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723-4513-90ED-66080BC44406}"/>
            </c:ext>
          </c:extLst>
        </c:ser>
        <c:dLbls>
          <c:showLegendKey val="0"/>
          <c:showVal val="0"/>
          <c:showCatName val="0"/>
          <c:showSerName val="0"/>
          <c:showPercent val="0"/>
          <c:showBubbleSize val="0"/>
        </c:dLbls>
        <c:axId val="276209992"/>
        <c:axId val="480818576"/>
      </c:radarChart>
      <c:catAx>
        <c:axId val="276209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de-DE"/>
          </a:p>
        </c:txPr>
        <c:crossAx val="480818576"/>
        <c:crosses val="autoZero"/>
        <c:auto val="1"/>
        <c:lblAlgn val="ctr"/>
        <c:lblOffset val="100"/>
        <c:noMultiLvlLbl val="0"/>
      </c:catAx>
      <c:valAx>
        <c:axId val="48081857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27620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800"/>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de-DE" sz="1800"/>
              <a:t>Stufe 0</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percentStacked"/>
        <c:varyColors val="0"/>
        <c:ser>
          <c:idx val="0"/>
          <c:order val="0"/>
          <c:tx>
            <c:strRef>
              <c:f>Auswertung!$C$38</c:f>
              <c:strCache>
                <c:ptCount val="1"/>
                <c:pt idx="0">
                  <c:v>Umgesetzt</c:v>
                </c:pt>
              </c:strCache>
            </c:strRef>
          </c:tx>
          <c:spPr>
            <a:solidFill>
              <a:srgbClr val="CCFFCC"/>
            </a:solidFill>
            <a:ln>
              <a:no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accent6">
                          <a:lumMod val="50000"/>
                        </a:schemeClr>
                      </a:solidFill>
                      <a:latin typeface="+mn-lt"/>
                      <a:ea typeface="+mn-ea"/>
                      <a:cs typeface="+mn-cs"/>
                    </a:defRPr>
                  </a:pPr>
                  <a:endParaRPr lang="de-DE"/>
                </a:p>
              </c:txPr>
              <c:showLegendKey val="0"/>
              <c:showVal val="1"/>
              <c:showCatName val="0"/>
              <c:showSerName val="0"/>
              <c:showPercent val="0"/>
              <c:showBubbleSize val="0"/>
              <c:extLst>
                <c:ext xmlns:c16="http://schemas.microsoft.com/office/drawing/2014/chart" uri="{C3380CC4-5D6E-409C-BE32-E72D297353CC}">
                  <c16:uniqueId val="{00000003-D380-4A96-B312-B8AC7C17E98C}"/>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accent6">
                        <a:lumMod val="7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Auswertung!$D$38</c:f>
              <c:numCache>
                <c:formatCode>0.00%</c:formatCode>
                <c:ptCount val="1"/>
                <c:pt idx="0">
                  <c:v>0</c:v>
                </c:pt>
              </c:numCache>
            </c:numRef>
          </c:val>
          <c:extLst>
            <c:ext xmlns:c16="http://schemas.microsoft.com/office/drawing/2014/chart" uri="{C3380CC4-5D6E-409C-BE32-E72D297353CC}">
              <c16:uniqueId val="{00000000-D380-4A96-B312-B8AC7C17E98C}"/>
            </c:ext>
          </c:extLst>
        </c:ser>
        <c:ser>
          <c:idx val="1"/>
          <c:order val="1"/>
          <c:tx>
            <c:strRef>
              <c:f>Auswertung!$C$39</c:f>
              <c:strCache>
                <c:ptCount val="1"/>
                <c:pt idx="0">
                  <c:v>Nicht umgesetzt</c:v>
                </c:pt>
              </c:strCache>
            </c:strRef>
          </c:tx>
          <c:spPr>
            <a:solidFill>
              <a:srgbClr val="FFC7CE"/>
            </a:solidFill>
            <a:ln>
              <a:no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rgbClr val="C00000"/>
                      </a:solidFill>
                      <a:latin typeface="+mn-lt"/>
                      <a:ea typeface="+mn-ea"/>
                      <a:cs typeface="+mn-cs"/>
                    </a:defRPr>
                  </a:pPr>
                  <a:endParaRPr lang="de-D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380-4A96-B312-B8AC7C17E98C}"/>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Auswertung!$D$39</c:f>
              <c:numCache>
                <c:formatCode>0.00%</c:formatCode>
                <c:ptCount val="1"/>
                <c:pt idx="0">
                  <c:v>1</c:v>
                </c:pt>
              </c:numCache>
            </c:numRef>
          </c:val>
          <c:extLst>
            <c:ext xmlns:c16="http://schemas.microsoft.com/office/drawing/2014/chart" uri="{C3380CC4-5D6E-409C-BE32-E72D297353CC}">
              <c16:uniqueId val="{00000002-D380-4A96-B312-B8AC7C17E98C}"/>
            </c:ext>
          </c:extLst>
        </c:ser>
        <c:dLbls>
          <c:showLegendKey val="0"/>
          <c:showVal val="0"/>
          <c:showCatName val="0"/>
          <c:showSerName val="0"/>
          <c:showPercent val="0"/>
          <c:showBubbleSize val="0"/>
        </c:dLbls>
        <c:gapWidth val="150"/>
        <c:overlap val="100"/>
        <c:axId val="643481456"/>
        <c:axId val="643481784"/>
      </c:barChart>
      <c:catAx>
        <c:axId val="643481456"/>
        <c:scaling>
          <c:orientation val="minMax"/>
        </c:scaling>
        <c:delete val="1"/>
        <c:axPos val="l"/>
        <c:numFmt formatCode="General" sourceLinked="1"/>
        <c:majorTickMark val="none"/>
        <c:minorTickMark val="none"/>
        <c:tickLblPos val="nextTo"/>
        <c:crossAx val="643481784"/>
        <c:crosses val="autoZero"/>
        <c:auto val="1"/>
        <c:lblAlgn val="ctr"/>
        <c:lblOffset val="100"/>
        <c:noMultiLvlLbl val="0"/>
      </c:catAx>
      <c:valAx>
        <c:axId val="64348178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de-DE"/>
          </a:p>
        </c:txPr>
        <c:crossAx val="6434814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de-DE" sz="1800"/>
              <a:t>Stufe 1</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percentStacked"/>
        <c:varyColors val="0"/>
        <c:ser>
          <c:idx val="0"/>
          <c:order val="0"/>
          <c:tx>
            <c:strRef>
              <c:f>Auswertung!$C$61</c:f>
              <c:strCache>
                <c:ptCount val="1"/>
                <c:pt idx="0">
                  <c:v>Umgesetzt</c:v>
                </c:pt>
              </c:strCache>
            </c:strRef>
          </c:tx>
          <c:spPr>
            <a:solidFill>
              <a:srgbClr val="CCFF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accent6">
                        <a:lumMod val="50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Auswertung!$D$61</c:f>
              <c:numCache>
                <c:formatCode>0.00%</c:formatCode>
                <c:ptCount val="1"/>
                <c:pt idx="0">
                  <c:v>0</c:v>
                </c:pt>
              </c:numCache>
            </c:numRef>
          </c:val>
          <c:extLst>
            <c:ext xmlns:c16="http://schemas.microsoft.com/office/drawing/2014/chart" uri="{C3380CC4-5D6E-409C-BE32-E72D297353CC}">
              <c16:uniqueId val="{00000000-DA39-4665-B9CD-1ED799E4A439}"/>
            </c:ext>
          </c:extLst>
        </c:ser>
        <c:ser>
          <c:idx val="1"/>
          <c:order val="1"/>
          <c:tx>
            <c:strRef>
              <c:f>Auswertung!$C$62</c:f>
              <c:strCache>
                <c:ptCount val="1"/>
                <c:pt idx="0">
                  <c:v>Nicht umgesetzt</c:v>
                </c:pt>
              </c:strCache>
            </c:strRef>
          </c:tx>
          <c:spPr>
            <a:solidFill>
              <a:srgbClr val="FFC7CE"/>
            </a:solidFill>
            <a:ln>
              <a:noFill/>
            </a:ln>
            <a:effectLst/>
          </c:spPr>
          <c:invertIfNegative val="0"/>
          <c:dLbls>
            <c:dLbl>
              <c:idx val="0"/>
              <c:tx>
                <c:rich>
                  <a:bodyPr/>
                  <a:lstStyle/>
                  <a:p>
                    <a:fld id="{34895E69-99E9-401C-821C-D4303D0BD787}" type="VALUE">
                      <a:rPr lang="en-US">
                        <a:solidFill>
                          <a:srgbClr val="C00000"/>
                        </a:solidFill>
                      </a:rPr>
                      <a:pPr/>
                      <a:t>[WERT]</a:t>
                    </a:fld>
                    <a:endParaRPr lang="de-DE"/>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98D-48A6-993C-DA005DCFAE39}"/>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Auswertung!$D$62</c:f>
              <c:numCache>
                <c:formatCode>0.00%</c:formatCode>
                <c:ptCount val="1"/>
                <c:pt idx="0">
                  <c:v>1</c:v>
                </c:pt>
              </c:numCache>
            </c:numRef>
          </c:val>
          <c:extLst>
            <c:ext xmlns:c16="http://schemas.microsoft.com/office/drawing/2014/chart" uri="{C3380CC4-5D6E-409C-BE32-E72D297353CC}">
              <c16:uniqueId val="{00000001-DA39-4665-B9CD-1ED799E4A439}"/>
            </c:ext>
          </c:extLst>
        </c:ser>
        <c:dLbls>
          <c:showLegendKey val="0"/>
          <c:showVal val="0"/>
          <c:showCatName val="0"/>
          <c:showSerName val="0"/>
          <c:showPercent val="0"/>
          <c:showBubbleSize val="0"/>
        </c:dLbls>
        <c:gapWidth val="150"/>
        <c:overlap val="100"/>
        <c:axId val="694985144"/>
        <c:axId val="694987112"/>
      </c:barChart>
      <c:catAx>
        <c:axId val="694985144"/>
        <c:scaling>
          <c:orientation val="minMax"/>
        </c:scaling>
        <c:delete val="1"/>
        <c:axPos val="l"/>
        <c:numFmt formatCode="General" sourceLinked="1"/>
        <c:majorTickMark val="none"/>
        <c:minorTickMark val="none"/>
        <c:tickLblPos val="nextTo"/>
        <c:crossAx val="694987112"/>
        <c:crosses val="autoZero"/>
        <c:auto val="1"/>
        <c:lblAlgn val="ctr"/>
        <c:lblOffset val="100"/>
        <c:noMultiLvlLbl val="0"/>
      </c:catAx>
      <c:valAx>
        <c:axId val="69498711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de-DE"/>
          </a:p>
        </c:txPr>
        <c:crossAx val="694985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de-DE" sz="1800"/>
              <a:t>Stufe 2</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percentStacked"/>
        <c:varyColors val="0"/>
        <c:ser>
          <c:idx val="0"/>
          <c:order val="0"/>
          <c:tx>
            <c:strRef>
              <c:f>Auswertung!$C$83</c:f>
              <c:strCache>
                <c:ptCount val="1"/>
                <c:pt idx="0">
                  <c:v>Umgesetzt</c:v>
                </c:pt>
              </c:strCache>
            </c:strRef>
          </c:tx>
          <c:spPr>
            <a:solidFill>
              <a:srgbClr val="CCFFCC"/>
            </a:solidFill>
            <a:ln>
              <a:noFill/>
            </a:ln>
            <a:effectLst/>
          </c:spPr>
          <c:invertIfNegative val="0"/>
          <c:dPt>
            <c:idx val="0"/>
            <c:invertIfNegative val="0"/>
            <c:bubble3D val="0"/>
            <c:spPr>
              <a:solidFill>
                <a:srgbClr val="CCFFCC"/>
              </a:solidFill>
              <a:ln>
                <a:noFill/>
              </a:ln>
              <a:effectLst/>
            </c:spPr>
            <c:extLst>
              <c:ext xmlns:c16="http://schemas.microsoft.com/office/drawing/2014/chart" uri="{C3380CC4-5D6E-409C-BE32-E72D297353CC}">
                <c16:uniqueId val="{00000002-1D54-4153-AA76-400B4F3F820E}"/>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accent6">
                        <a:lumMod val="50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Auswertung!$D$83</c:f>
              <c:numCache>
                <c:formatCode>0.00%</c:formatCode>
                <c:ptCount val="1"/>
                <c:pt idx="0">
                  <c:v>0</c:v>
                </c:pt>
              </c:numCache>
            </c:numRef>
          </c:val>
          <c:extLst>
            <c:ext xmlns:c16="http://schemas.microsoft.com/office/drawing/2014/chart" uri="{C3380CC4-5D6E-409C-BE32-E72D297353CC}">
              <c16:uniqueId val="{00000000-1D54-4153-AA76-400B4F3F820E}"/>
            </c:ext>
          </c:extLst>
        </c:ser>
        <c:ser>
          <c:idx val="1"/>
          <c:order val="1"/>
          <c:tx>
            <c:strRef>
              <c:f>Auswertung!$C$84</c:f>
              <c:strCache>
                <c:ptCount val="1"/>
                <c:pt idx="0">
                  <c:v>Nicht umgesetzt</c:v>
                </c:pt>
              </c:strCache>
            </c:strRef>
          </c:tx>
          <c:spPr>
            <a:solidFill>
              <a:srgbClr val="FFC7C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rgbClr val="C00000"/>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Auswertung!$D$84</c:f>
              <c:numCache>
                <c:formatCode>0.00%</c:formatCode>
                <c:ptCount val="1"/>
                <c:pt idx="0">
                  <c:v>1</c:v>
                </c:pt>
              </c:numCache>
            </c:numRef>
          </c:val>
          <c:extLst>
            <c:ext xmlns:c16="http://schemas.microsoft.com/office/drawing/2014/chart" uri="{C3380CC4-5D6E-409C-BE32-E72D297353CC}">
              <c16:uniqueId val="{00000001-1D54-4153-AA76-400B4F3F820E}"/>
            </c:ext>
          </c:extLst>
        </c:ser>
        <c:dLbls>
          <c:dLblPos val="ctr"/>
          <c:showLegendKey val="0"/>
          <c:showVal val="1"/>
          <c:showCatName val="0"/>
          <c:showSerName val="0"/>
          <c:showPercent val="0"/>
          <c:showBubbleSize val="0"/>
        </c:dLbls>
        <c:gapWidth val="150"/>
        <c:overlap val="100"/>
        <c:axId val="725990944"/>
        <c:axId val="725986680"/>
      </c:barChart>
      <c:catAx>
        <c:axId val="725990944"/>
        <c:scaling>
          <c:orientation val="minMax"/>
        </c:scaling>
        <c:delete val="1"/>
        <c:axPos val="l"/>
        <c:numFmt formatCode="General" sourceLinked="1"/>
        <c:majorTickMark val="none"/>
        <c:minorTickMark val="none"/>
        <c:tickLblPos val="nextTo"/>
        <c:crossAx val="725986680"/>
        <c:crosses val="autoZero"/>
        <c:auto val="1"/>
        <c:lblAlgn val="ctr"/>
        <c:lblOffset val="100"/>
        <c:noMultiLvlLbl val="0"/>
      </c:catAx>
      <c:valAx>
        <c:axId val="72598668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de-DE"/>
          </a:p>
        </c:txPr>
        <c:crossAx val="725990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de-DE" sz="1800"/>
              <a:t>Stufe 3</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percentStacked"/>
        <c:varyColors val="0"/>
        <c:ser>
          <c:idx val="0"/>
          <c:order val="0"/>
          <c:tx>
            <c:strRef>
              <c:f>Auswertung!$C$124</c:f>
              <c:strCache>
                <c:ptCount val="1"/>
                <c:pt idx="0">
                  <c:v>Umgesetzt</c:v>
                </c:pt>
              </c:strCache>
            </c:strRef>
          </c:tx>
          <c:spPr>
            <a:solidFill>
              <a:srgbClr val="CCFF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accent6">
                        <a:lumMod val="50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Auswertung!$D$124</c:f>
              <c:numCache>
                <c:formatCode>0.00%</c:formatCode>
                <c:ptCount val="1"/>
                <c:pt idx="0">
                  <c:v>0</c:v>
                </c:pt>
              </c:numCache>
            </c:numRef>
          </c:val>
          <c:extLst>
            <c:ext xmlns:c16="http://schemas.microsoft.com/office/drawing/2014/chart" uri="{C3380CC4-5D6E-409C-BE32-E72D297353CC}">
              <c16:uniqueId val="{00000000-3D28-4666-B062-C477E751EB67}"/>
            </c:ext>
          </c:extLst>
        </c:ser>
        <c:ser>
          <c:idx val="1"/>
          <c:order val="1"/>
          <c:tx>
            <c:strRef>
              <c:f>Auswertung!$C$125</c:f>
              <c:strCache>
                <c:ptCount val="1"/>
                <c:pt idx="0">
                  <c:v>Nicht umgesetzt</c:v>
                </c:pt>
              </c:strCache>
            </c:strRef>
          </c:tx>
          <c:spPr>
            <a:solidFill>
              <a:srgbClr val="FFC7C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rgbClr val="C00000"/>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Auswertung!$D$125</c:f>
              <c:numCache>
                <c:formatCode>0.00%</c:formatCode>
                <c:ptCount val="1"/>
                <c:pt idx="0">
                  <c:v>1</c:v>
                </c:pt>
              </c:numCache>
            </c:numRef>
          </c:val>
          <c:extLst>
            <c:ext xmlns:c16="http://schemas.microsoft.com/office/drawing/2014/chart" uri="{C3380CC4-5D6E-409C-BE32-E72D297353CC}">
              <c16:uniqueId val="{00000001-3D28-4666-B062-C477E751EB67}"/>
            </c:ext>
          </c:extLst>
        </c:ser>
        <c:dLbls>
          <c:dLblPos val="ctr"/>
          <c:showLegendKey val="0"/>
          <c:showVal val="1"/>
          <c:showCatName val="0"/>
          <c:showSerName val="0"/>
          <c:showPercent val="0"/>
          <c:showBubbleSize val="0"/>
        </c:dLbls>
        <c:gapWidth val="150"/>
        <c:overlap val="100"/>
        <c:axId val="778743288"/>
        <c:axId val="778745912"/>
      </c:barChart>
      <c:catAx>
        <c:axId val="778743288"/>
        <c:scaling>
          <c:orientation val="minMax"/>
        </c:scaling>
        <c:delete val="1"/>
        <c:axPos val="l"/>
        <c:numFmt formatCode="General" sourceLinked="1"/>
        <c:majorTickMark val="none"/>
        <c:minorTickMark val="none"/>
        <c:tickLblPos val="nextTo"/>
        <c:crossAx val="778745912"/>
        <c:crosses val="autoZero"/>
        <c:auto val="1"/>
        <c:lblAlgn val="ctr"/>
        <c:lblOffset val="100"/>
        <c:noMultiLvlLbl val="0"/>
      </c:catAx>
      <c:valAx>
        <c:axId val="77874591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de-DE"/>
          </a:p>
        </c:txPr>
        <c:crossAx val="778743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dLbls>
            <c:dLbl>
              <c:idx val="0"/>
              <c:layout>
                <c:manualLayout>
                  <c:x val="8.9448818897637797E-2"/>
                  <c:y val="0.1069397042093287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887-4D8F-8F5E-E791818D9EFD}"/>
                </c:ext>
              </c:extLst>
            </c:dLbl>
            <c:dLbl>
              <c:idx val="1"/>
              <c:layout>
                <c:manualLayout>
                  <c:x val="-7.9370078740157571E-2"/>
                  <c:y val="4.7781569965870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887-4D8F-8F5E-E791818D9EFD}"/>
                </c:ext>
              </c:extLst>
            </c:dLbl>
            <c:dLbl>
              <c:idx val="2"/>
              <c:layout>
                <c:manualLayout>
                  <c:x val="-1.2598425196850394E-2"/>
                  <c:y val="-0.1183162684869170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87-4D8F-8F5E-E791818D9EFD}"/>
                </c:ext>
              </c:extLst>
            </c:dLbl>
            <c:spPr>
              <a:solidFill>
                <a:schemeClr val="accent1"/>
              </a:solid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Auswertung!$G$125:$G$127</c:f>
              <c:strCache>
                <c:ptCount val="3"/>
                <c:pt idx="0">
                  <c:v>III.1 Technische Vorkehrungen</c:v>
                </c:pt>
                <c:pt idx="1">
                  <c:v>III.2 Informationssicherheitsvorfälle</c:v>
                </c:pt>
                <c:pt idx="2">
                  <c:v>III.3 Organisatorische Maßnahmen</c:v>
                </c:pt>
              </c:strCache>
            </c:strRef>
          </c:cat>
          <c:val>
            <c:numRef>
              <c:f>Auswertung!$H$125:$H$127</c:f>
              <c:numCache>
                <c:formatCode>0.00%</c:formatCode>
                <c:ptCount val="3"/>
                <c:pt idx="0">
                  <c:v>0</c:v>
                </c:pt>
                <c:pt idx="1">
                  <c:v>0</c:v>
                </c:pt>
                <c:pt idx="2">
                  <c:v>0</c:v>
                </c:pt>
              </c:numCache>
            </c:numRef>
          </c:val>
          <c:extLst>
            <c:ext xmlns:c16="http://schemas.microsoft.com/office/drawing/2014/chart" uri="{C3380CC4-5D6E-409C-BE32-E72D297353CC}">
              <c16:uniqueId val="{00000000-C33E-4557-8C42-D3C109A742FD}"/>
            </c:ext>
          </c:extLst>
        </c:ser>
        <c:dLbls>
          <c:showLegendKey val="0"/>
          <c:showVal val="1"/>
          <c:showCatName val="0"/>
          <c:showSerName val="0"/>
          <c:showPercent val="0"/>
          <c:showBubbleSize val="0"/>
        </c:dLbls>
        <c:axId val="721228808"/>
        <c:axId val="721226184"/>
      </c:radarChart>
      <c:catAx>
        <c:axId val="72122880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721226184"/>
        <c:crosses val="autoZero"/>
        <c:auto val="1"/>
        <c:lblAlgn val="ctr"/>
        <c:lblOffset val="100"/>
        <c:noMultiLvlLbl val="0"/>
      </c:catAx>
      <c:valAx>
        <c:axId val="721226184"/>
        <c:scaling>
          <c:orientation val="minMax"/>
          <c:max val="1.05"/>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7212288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de-DE" sz="1800"/>
              <a:t>Stufe 4</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percentStacked"/>
        <c:varyColors val="0"/>
        <c:ser>
          <c:idx val="0"/>
          <c:order val="0"/>
          <c:tx>
            <c:strRef>
              <c:f>Auswertung!$C$158</c:f>
              <c:strCache>
                <c:ptCount val="1"/>
                <c:pt idx="0">
                  <c:v>Umgesetzt</c:v>
                </c:pt>
              </c:strCache>
            </c:strRef>
          </c:tx>
          <c:spPr>
            <a:solidFill>
              <a:srgbClr val="CCFF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accent6">
                        <a:lumMod val="50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Auswertung!$D$158</c:f>
              <c:numCache>
                <c:formatCode>0.00%</c:formatCode>
                <c:ptCount val="1"/>
                <c:pt idx="0">
                  <c:v>0</c:v>
                </c:pt>
              </c:numCache>
            </c:numRef>
          </c:val>
          <c:extLst>
            <c:ext xmlns:c16="http://schemas.microsoft.com/office/drawing/2014/chart" uri="{C3380CC4-5D6E-409C-BE32-E72D297353CC}">
              <c16:uniqueId val="{00000000-24A5-4F67-BAFA-8F1930F739E0}"/>
            </c:ext>
          </c:extLst>
        </c:ser>
        <c:ser>
          <c:idx val="1"/>
          <c:order val="1"/>
          <c:tx>
            <c:strRef>
              <c:f>Auswertung!$C$159</c:f>
              <c:strCache>
                <c:ptCount val="1"/>
                <c:pt idx="0">
                  <c:v>Nicht umgesetzt</c:v>
                </c:pt>
              </c:strCache>
            </c:strRef>
          </c:tx>
          <c:spPr>
            <a:solidFill>
              <a:srgbClr val="FFC7C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rgbClr val="C00000"/>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Auswertung!$D$159</c:f>
              <c:numCache>
                <c:formatCode>0.00%</c:formatCode>
                <c:ptCount val="1"/>
                <c:pt idx="0">
                  <c:v>1</c:v>
                </c:pt>
              </c:numCache>
            </c:numRef>
          </c:val>
          <c:extLst>
            <c:ext xmlns:c16="http://schemas.microsoft.com/office/drawing/2014/chart" uri="{C3380CC4-5D6E-409C-BE32-E72D297353CC}">
              <c16:uniqueId val="{00000001-24A5-4F67-BAFA-8F1930F739E0}"/>
            </c:ext>
          </c:extLst>
        </c:ser>
        <c:dLbls>
          <c:dLblPos val="ctr"/>
          <c:showLegendKey val="0"/>
          <c:showVal val="1"/>
          <c:showCatName val="0"/>
          <c:showSerName val="0"/>
          <c:showPercent val="0"/>
          <c:showBubbleSize val="0"/>
        </c:dLbls>
        <c:gapWidth val="150"/>
        <c:overlap val="100"/>
        <c:axId val="645754960"/>
        <c:axId val="645761520"/>
      </c:barChart>
      <c:catAx>
        <c:axId val="645754960"/>
        <c:scaling>
          <c:orientation val="minMax"/>
        </c:scaling>
        <c:delete val="1"/>
        <c:axPos val="l"/>
        <c:numFmt formatCode="General" sourceLinked="1"/>
        <c:majorTickMark val="none"/>
        <c:minorTickMark val="none"/>
        <c:tickLblPos val="nextTo"/>
        <c:crossAx val="645761520"/>
        <c:crosses val="autoZero"/>
        <c:auto val="1"/>
        <c:lblAlgn val="ctr"/>
        <c:lblOffset val="100"/>
        <c:noMultiLvlLbl val="0"/>
      </c:catAx>
      <c:valAx>
        <c:axId val="645761520"/>
        <c:scaling>
          <c:orientation val="minMax"/>
          <c:max val="1.05"/>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de-DE"/>
          </a:p>
        </c:txPr>
        <c:crossAx val="645754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dLbls>
            <c:dLbl>
              <c:idx val="0"/>
              <c:layout>
                <c:manualLayout>
                  <c:x val="0.12220078464827214"/>
                  <c:y val="-0.3161580342431406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92B-41FE-A94F-C1943DED025D}"/>
                </c:ext>
              </c:extLst>
            </c:dLbl>
            <c:dLbl>
              <c:idx val="1"/>
              <c:layout>
                <c:manualLayout>
                  <c:x val="0.2280241445498688"/>
                  <c:y val="0.3389032165627908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92B-41FE-A94F-C1943DED025D}"/>
                </c:ext>
              </c:extLst>
            </c:dLbl>
            <c:dLbl>
              <c:idx val="2"/>
              <c:layout>
                <c:manualLayout>
                  <c:x val="-0.20156830457446967"/>
                  <c:y val="-2.2745182319650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2B-41FE-A94F-C1943DED025D}"/>
                </c:ext>
              </c:extLst>
            </c:dLbl>
            <c:spPr>
              <a:solidFill>
                <a:schemeClr val="accent1"/>
              </a:solid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Auswertung!$G$158:$G$160</c:f>
              <c:strCache>
                <c:ptCount val="3"/>
                <c:pt idx="0">
                  <c:v>IV.1 Risikoanalyse</c:v>
                </c:pt>
                <c:pt idx="1">
                  <c:v>IV.2 Notfallübung</c:v>
                </c:pt>
                <c:pt idx="2">
                  <c:v>IV.3 Kontinuierliche Weiterverbesserung</c:v>
                </c:pt>
              </c:strCache>
            </c:strRef>
          </c:cat>
          <c:val>
            <c:numRef>
              <c:f>Auswertung!$H$158:$H$160</c:f>
              <c:numCache>
                <c:formatCode>0.00%</c:formatCode>
                <c:ptCount val="3"/>
                <c:pt idx="0">
                  <c:v>0</c:v>
                </c:pt>
                <c:pt idx="1">
                  <c:v>0</c:v>
                </c:pt>
                <c:pt idx="2">
                  <c:v>0</c:v>
                </c:pt>
              </c:numCache>
            </c:numRef>
          </c:val>
          <c:extLst>
            <c:ext xmlns:c16="http://schemas.microsoft.com/office/drawing/2014/chart" uri="{C3380CC4-5D6E-409C-BE32-E72D297353CC}">
              <c16:uniqueId val="{00000000-C6C0-49C5-A5B2-6BFD081A7429}"/>
            </c:ext>
          </c:extLst>
        </c:ser>
        <c:dLbls>
          <c:showLegendKey val="0"/>
          <c:showVal val="1"/>
          <c:showCatName val="0"/>
          <c:showSerName val="0"/>
          <c:showPercent val="0"/>
          <c:showBubbleSize val="0"/>
        </c:dLbls>
        <c:axId val="652739704"/>
        <c:axId val="652744296"/>
      </c:radarChart>
      <c:catAx>
        <c:axId val="652739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652744296"/>
        <c:crosses val="autoZero"/>
        <c:auto val="1"/>
        <c:lblAlgn val="ctr"/>
        <c:lblOffset val="100"/>
        <c:noMultiLvlLbl val="0"/>
      </c:catAx>
      <c:valAx>
        <c:axId val="652744296"/>
        <c:scaling>
          <c:orientation val="minMax"/>
          <c:max val="1.05"/>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652739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428625</xdr:colOff>
      <xdr:row>2</xdr:row>
      <xdr:rowOff>125937</xdr:rowOff>
    </xdr:from>
    <xdr:to>
      <xdr:col>9</xdr:col>
      <xdr:colOff>523875</xdr:colOff>
      <xdr:row>12</xdr:row>
      <xdr:rowOff>135462</xdr:rowOff>
    </xdr:to>
    <xdr:sp macro="" textlink="">
      <xdr:nvSpPr>
        <xdr:cNvPr id="5" name="Textfeld 4">
          <a:extLst>
            <a:ext uri="{FF2B5EF4-FFF2-40B4-BE49-F238E27FC236}">
              <a16:creationId xmlns:a16="http://schemas.microsoft.com/office/drawing/2014/main" id="{7467D1E3-049A-4106-B2A3-8A38459BABB8}"/>
            </a:ext>
          </a:extLst>
        </xdr:cNvPr>
        <xdr:cNvSpPr txBox="1"/>
      </xdr:nvSpPr>
      <xdr:spPr>
        <a:xfrm>
          <a:off x="428625" y="506937"/>
          <a:ext cx="7515225" cy="1914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de-DE" sz="2400" b="1">
              <a:solidFill>
                <a:sysClr val="windowText" lastClr="000000"/>
              </a:solidFill>
              <a:effectLst/>
              <a:latin typeface="+mn-lt"/>
              <a:ea typeface="+mn-ea"/>
              <a:cs typeface="+mn-cs"/>
            </a:rPr>
            <a:t>"Informationssicherheit für kleine und mittlere Unternehmen"</a:t>
          </a:r>
        </a:p>
        <a:p>
          <a:pPr marL="0" marR="0" lvl="0" indent="0" algn="ctr" defTabSz="914400" eaLnBrk="1" fontAlgn="auto" latinLnBrk="0" hangingPunct="1">
            <a:lnSpc>
              <a:spcPct val="100000"/>
            </a:lnSpc>
            <a:spcBef>
              <a:spcPts val="0"/>
            </a:spcBef>
            <a:spcAft>
              <a:spcPts val="0"/>
            </a:spcAft>
            <a:buClrTx/>
            <a:buSzTx/>
            <a:buFontTx/>
            <a:buNone/>
            <a:tabLst/>
            <a:defRPr/>
          </a:pPr>
          <a:endParaRPr lang="de-DE" sz="1050" b="1">
            <a:solidFill>
              <a:sysClr val="windowText" lastClr="00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de-DE" sz="2400" b="0">
              <a:solidFill>
                <a:sysClr val="windowText" lastClr="000000"/>
              </a:solidFill>
            </a:rPr>
            <a:t>- Handlungsempfehlung</a:t>
          </a:r>
          <a:r>
            <a:rPr lang="de-DE" sz="2400" b="0" baseline="0">
              <a:solidFill>
                <a:sysClr val="windowText" lastClr="000000"/>
              </a:solidFill>
            </a:rPr>
            <a:t> </a:t>
          </a:r>
          <a:r>
            <a:rPr lang="de-DE" sz="2400" b="0">
              <a:solidFill>
                <a:sysClr val="windowText" lastClr="000000"/>
              </a:solidFill>
            </a:rPr>
            <a:t>- </a:t>
          </a:r>
        </a:p>
      </xdr:txBody>
    </xdr:sp>
    <xdr:clientData/>
  </xdr:twoCellAnchor>
  <xdr:twoCellAnchor>
    <xdr:from>
      <xdr:col>2</xdr:col>
      <xdr:colOff>819150</xdr:colOff>
      <xdr:row>29</xdr:row>
      <xdr:rowOff>10001</xdr:rowOff>
    </xdr:from>
    <xdr:to>
      <xdr:col>7</xdr:col>
      <xdr:colOff>476250</xdr:colOff>
      <xdr:row>32</xdr:row>
      <xdr:rowOff>812007</xdr:rowOff>
    </xdr:to>
    <xdr:sp macro="" textlink="">
      <xdr:nvSpPr>
        <xdr:cNvPr id="6" name="Textfeld 5">
          <a:extLst>
            <a:ext uri="{FF2B5EF4-FFF2-40B4-BE49-F238E27FC236}">
              <a16:creationId xmlns:a16="http://schemas.microsoft.com/office/drawing/2014/main" id="{AF2CBDD4-86D6-4802-B554-21A95D5EE07C}"/>
            </a:ext>
          </a:extLst>
        </xdr:cNvPr>
        <xdr:cNvSpPr txBox="1"/>
      </xdr:nvSpPr>
      <xdr:spPr>
        <a:xfrm rot="10800000" flipH="1" flipV="1">
          <a:off x="2343150" y="5534501"/>
          <a:ext cx="3648075" cy="1487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t>Landesamt für Sicherheit in der Informationstechnik</a:t>
          </a:r>
        </a:p>
        <a:p>
          <a:pPr algn="ctr"/>
          <a:endParaRPr lang="de-DE" sz="1100"/>
        </a:p>
        <a:p>
          <a:pPr algn="ctr"/>
          <a:r>
            <a:rPr lang="de-DE" sz="1100"/>
            <a:t>Keßlerstraße 1</a:t>
          </a:r>
        </a:p>
        <a:p>
          <a:pPr algn="ctr"/>
          <a:r>
            <a:rPr lang="de-DE" sz="1100"/>
            <a:t>90489 Nürnberg</a:t>
          </a:r>
        </a:p>
        <a:p>
          <a:pPr algn="ctr"/>
          <a:r>
            <a:rPr lang="de-DE" sz="1100"/>
            <a:t>Telefon: 0911 21549-525</a:t>
          </a:r>
        </a:p>
        <a:p>
          <a:pPr algn="ctr"/>
          <a:r>
            <a:rPr lang="de-DE" sz="1100"/>
            <a:t>Mail: beratung-kritis@lsi.bayern.de</a:t>
          </a:r>
        </a:p>
        <a:p>
          <a:pPr algn="ctr"/>
          <a:r>
            <a:rPr lang="de-DE" sz="1100"/>
            <a:t>Web: lsi.bayern.de</a:t>
          </a:r>
        </a:p>
      </xdr:txBody>
    </xdr:sp>
    <xdr:clientData/>
  </xdr:twoCellAnchor>
  <xdr:twoCellAnchor editAs="oneCell">
    <xdr:from>
      <xdr:col>7</xdr:col>
      <xdr:colOff>436299</xdr:colOff>
      <xdr:row>0</xdr:row>
      <xdr:rowOff>0</xdr:rowOff>
    </xdr:from>
    <xdr:to>
      <xdr:col>10</xdr:col>
      <xdr:colOff>0</xdr:colOff>
      <xdr:row>3</xdr:row>
      <xdr:rowOff>114300</xdr:rowOff>
    </xdr:to>
    <xdr:pic>
      <xdr:nvPicPr>
        <xdr:cNvPr id="7" name="Grafik 6">
          <a:extLst>
            <a:ext uri="{FF2B5EF4-FFF2-40B4-BE49-F238E27FC236}">
              <a16:creationId xmlns:a16="http://schemas.microsoft.com/office/drawing/2014/main" id="{E1C9D69D-921C-4508-8CA2-D572CC806108}"/>
            </a:ext>
          </a:extLst>
        </xdr:cNvPr>
        <xdr:cNvPicPr>
          <a:picLocks noChangeAspect="1"/>
        </xdr:cNvPicPr>
      </xdr:nvPicPr>
      <xdr:blipFill>
        <a:blip xmlns:r="http://schemas.openxmlformats.org/officeDocument/2006/relationships" r:embed="rId1"/>
        <a:stretch>
          <a:fillRect/>
        </a:stretch>
      </xdr:blipFill>
      <xdr:spPr>
        <a:xfrm>
          <a:off x="6227499" y="0"/>
          <a:ext cx="2922851" cy="666750"/>
        </a:xfrm>
        <a:prstGeom prst="rect">
          <a:avLst/>
        </a:prstGeom>
      </xdr:spPr>
    </xdr:pic>
    <xdr:clientData/>
  </xdr:twoCellAnchor>
  <xdr:twoCellAnchor editAs="oneCell">
    <xdr:from>
      <xdr:col>2</xdr:col>
      <xdr:colOff>657225</xdr:colOff>
      <xdr:row>12</xdr:row>
      <xdr:rowOff>28575</xdr:rowOff>
    </xdr:from>
    <xdr:to>
      <xdr:col>7</xdr:col>
      <xdr:colOff>647700</xdr:colOff>
      <xdr:row>28</xdr:row>
      <xdr:rowOff>22852</xdr:rowOff>
    </xdr:to>
    <xdr:pic>
      <xdr:nvPicPr>
        <xdr:cNvPr id="9" name="Grafik 8">
          <a:extLst>
            <a:ext uri="{FF2B5EF4-FFF2-40B4-BE49-F238E27FC236}">
              <a16:creationId xmlns:a16="http://schemas.microsoft.com/office/drawing/2014/main" id="{68CA36D6-100D-43B7-884A-9752C03497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81225" y="2314575"/>
          <a:ext cx="3981450" cy="30422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6210566</xdr:colOff>
      <xdr:row>0</xdr:row>
      <xdr:rowOff>0</xdr:rowOff>
    </xdr:from>
    <xdr:to>
      <xdr:col>2</xdr:col>
      <xdr:colOff>889000</xdr:colOff>
      <xdr:row>0</xdr:row>
      <xdr:rowOff>685800</xdr:rowOff>
    </xdr:to>
    <xdr:pic>
      <xdr:nvPicPr>
        <xdr:cNvPr id="5" name="Grafik 4">
          <a:extLst>
            <a:ext uri="{FF2B5EF4-FFF2-40B4-BE49-F238E27FC236}">
              <a16:creationId xmlns:a16="http://schemas.microsoft.com/office/drawing/2014/main" id="{12B437DA-A2FC-40DF-977B-07C97334E922}"/>
            </a:ext>
          </a:extLst>
        </xdr:cNvPr>
        <xdr:cNvPicPr>
          <a:picLocks noChangeAspect="1"/>
        </xdr:cNvPicPr>
      </xdr:nvPicPr>
      <xdr:blipFill>
        <a:blip xmlns:r="http://schemas.openxmlformats.org/officeDocument/2006/relationships" r:embed="rId1"/>
        <a:stretch>
          <a:fillRect/>
        </a:stretch>
      </xdr:blipFill>
      <xdr:spPr>
        <a:xfrm>
          <a:off x="6337566" y="0"/>
          <a:ext cx="2891101"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2444750</xdr:colOff>
      <xdr:row>79</xdr:row>
      <xdr:rowOff>116417</xdr:rowOff>
    </xdr:from>
    <xdr:to>
      <xdr:col>20</xdr:col>
      <xdr:colOff>476250</xdr:colOff>
      <xdr:row>118</xdr:row>
      <xdr:rowOff>98426</xdr:rowOff>
    </xdr:to>
    <xdr:graphicFrame macro="">
      <xdr:nvGraphicFramePr>
        <xdr:cNvPr id="5" name="Diagramm 4">
          <a:extLst>
            <a:ext uri="{FF2B5EF4-FFF2-40B4-BE49-F238E27FC236}">
              <a16:creationId xmlns:a16="http://schemas.microsoft.com/office/drawing/2014/main" id="{A5762C2C-92C6-4558-B9FB-C885E107DA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1282700</xdr:colOff>
      <xdr:row>2</xdr:row>
      <xdr:rowOff>12700</xdr:rowOff>
    </xdr:from>
    <xdr:to>
      <xdr:col>18</xdr:col>
      <xdr:colOff>25400</xdr:colOff>
      <xdr:row>30</xdr:row>
      <xdr:rowOff>165100</xdr:rowOff>
    </xdr:to>
    <xdr:graphicFrame macro="">
      <xdr:nvGraphicFramePr>
        <xdr:cNvPr id="2" name="Diagramm 1">
          <a:extLst>
            <a:ext uri="{FF2B5EF4-FFF2-40B4-BE49-F238E27FC236}">
              <a16:creationId xmlns:a16="http://schemas.microsoft.com/office/drawing/2014/main" id="{ED149292-7318-4A17-9D5F-CF4B3553BC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88900</xdr:colOff>
      <xdr:row>37</xdr:row>
      <xdr:rowOff>31750</xdr:rowOff>
    </xdr:from>
    <xdr:to>
      <xdr:col>16</xdr:col>
      <xdr:colOff>673100</xdr:colOff>
      <xdr:row>53</xdr:row>
      <xdr:rowOff>63500</xdr:rowOff>
    </xdr:to>
    <xdr:graphicFrame macro="">
      <xdr:nvGraphicFramePr>
        <xdr:cNvPr id="3" name="Diagramm 2">
          <a:extLst>
            <a:ext uri="{FF2B5EF4-FFF2-40B4-BE49-F238E27FC236}">
              <a16:creationId xmlns:a16="http://schemas.microsoft.com/office/drawing/2014/main" id="{8FEE039B-AEE4-47FF-A276-BEB77C551D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15875</xdr:colOff>
      <xdr:row>61</xdr:row>
      <xdr:rowOff>85725</xdr:rowOff>
    </xdr:from>
    <xdr:to>
      <xdr:col>16</xdr:col>
      <xdr:colOff>606425</xdr:colOff>
      <xdr:row>76</xdr:row>
      <xdr:rowOff>130175</xdr:rowOff>
    </xdr:to>
    <xdr:graphicFrame macro="">
      <xdr:nvGraphicFramePr>
        <xdr:cNvPr id="4" name="Diagramm 3">
          <a:extLst>
            <a:ext uri="{FF2B5EF4-FFF2-40B4-BE49-F238E27FC236}">
              <a16:creationId xmlns:a16="http://schemas.microsoft.com/office/drawing/2014/main" id="{07CE99F0-911C-4A9C-9249-7FD26EAD53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103188</xdr:colOff>
      <xdr:row>89</xdr:row>
      <xdr:rowOff>96837</xdr:rowOff>
    </xdr:from>
    <xdr:to>
      <xdr:col>5</xdr:col>
      <xdr:colOff>2238375</xdr:colOff>
      <xdr:row>104</xdr:row>
      <xdr:rowOff>174625</xdr:rowOff>
    </xdr:to>
    <xdr:graphicFrame macro="">
      <xdr:nvGraphicFramePr>
        <xdr:cNvPr id="6" name="Diagramm 5">
          <a:extLst>
            <a:ext uri="{FF2B5EF4-FFF2-40B4-BE49-F238E27FC236}">
              <a16:creationId xmlns:a16="http://schemas.microsoft.com/office/drawing/2014/main" id="{372C1FD3-2B8D-4E97-A201-0837862F01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60325</xdr:colOff>
      <xdr:row>128</xdr:row>
      <xdr:rowOff>82550</xdr:rowOff>
    </xdr:from>
    <xdr:to>
      <xdr:col>5</xdr:col>
      <xdr:colOff>2190075</xdr:colOff>
      <xdr:row>143</xdr:row>
      <xdr:rowOff>159050</xdr:rowOff>
    </xdr:to>
    <xdr:graphicFrame macro="">
      <xdr:nvGraphicFramePr>
        <xdr:cNvPr id="7" name="Diagramm 6">
          <a:extLst>
            <a:ext uri="{FF2B5EF4-FFF2-40B4-BE49-F238E27FC236}">
              <a16:creationId xmlns:a16="http://schemas.microsoft.com/office/drawing/2014/main" id="{A0CB1045-560A-4F21-A72D-82110E817D9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1454150</xdr:colOff>
      <xdr:row>122</xdr:row>
      <xdr:rowOff>25400</xdr:rowOff>
    </xdr:from>
    <xdr:to>
      <xdr:col>17</xdr:col>
      <xdr:colOff>41275</xdr:colOff>
      <xdr:row>151</xdr:row>
      <xdr:rowOff>82550</xdr:rowOff>
    </xdr:to>
    <xdr:graphicFrame macro="">
      <xdr:nvGraphicFramePr>
        <xdr:cNvPr id="8" name="Diagramm 7">
          <a:extLst>
            <a:ext uri="{FF2B5EF4-FFF2-40B4-BE49-F238E27FC236}">
              <a16:creationId xmlns:a16="http://schemas.microsoft.com/office/drawing/2014/main" id="{298F7FB7-7760-4338-BB2F-D7A4A298A3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98425</xdr:colOff>
      <xdr:row>163</xdr:row>
      <xdr:rowOff>25400</xdr:rowOff>
    </xdr:from>
    <xdr:to>
      <xdr:col>5</xdr:col>
      <xdr:colOff>2229650</xdr:colOff>
      <xdr:row>178</xdr:row>
      <xdr:rowOff>101900</xdr:rowOff>
    </xdr:to>
    <xdr:graphicFrame macro="">
      <xdr:nvGraphicFramePr>
        <xdr:cNvPr id="9" name="Diagramm 8">
          <a:extLst>
            <a:ext uri="{FF2B5EF4-FFF2-40B4-BE49-F238E27FC236}">
              <a16:creationId xmlns:a16="http://schemas.microsoft.com/office/drawing/2014/main" id="{1ADEE491-2A99-49D8-9C8F-88106B451D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1214436</xdr:colOff>
      <xdr:row>157</xdr:row>
      <xdr:rowOff>31750</xdr:rowOff>
    </xdr:from>
    <xdr:to>
      <xdr:col>16</xdr:col>
      <xdr:colOff>563886</xdr:colOff>
      <xdr:row>186</xdr:row>
      <xdr:rowOff>90850</xdr:rowOff>
    </xdr:to>
    <xdr:graphicFrame macro="">
      <xdr:nvGraphicFramePr>
        <xdr:cNvPr id="10" name="Diagramm 9">
          <a:extLst>
            <a:ext uri="{FF2B5EF4-FFF2-40B4-BE49-F238E27FC236}">
              <a16:creationId xmlns:a16="http://schemas.microsoft.com/office/drawing/2014/main" id="{5B8C263C-98BE-468C-9AAB-2BD942897E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teilung%202/R25-Kritisbetr/02_Projekte/Handlungsempfehlungen/Kliniken/Entwicklung/Version1.1/LSI-Orientierungshilfe_Kliniken_Fragebogen%20v1.1%20-%20Kop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Vorwort"/>
      <sheetName val="Inhaltsverzeichnis"/>
      <sheetName val="Fragenkatalog"/>
      <sheetName val="Glossar"/>
      <sheetName val="Intern"/>
    </sheetNames>
    <sheetDataSet>
      <sheetData sheetId="0"/>
      <sheetData sheetId="1"/>
      <sheetData sheetId="2"/>
      <sheetData sheetId="3"/>
      <sheetData sheetId="4"/>
      <sheetData sheetId="5">
        <row r="4">
          <cell r="A4" t="str">
            <v xml:space="preserve"> - </v>
          </cell>
        </row>
        <row r="5">
          <cell r="A5" t="str">
            <v>ja</v>
          </cell>
        </row>
        <row r="6">
          <cell r="A6" t="str">
            <v>teilweise 25%</v>
          </cell>
        </row>
        <row r="7">
          <cell r="A7" t="str">
            <v>teilweise 50%</v>
          </cell>
        </row>
        <row r="8">
          <cell r="A8" t="str">
            <v>teilweise 75%</v>
          </cell>
        </row>
        <row r="9">
          <cell r="A9" t="str">
            <v>geplant</v>
          </cell>
        </row>
        <row r="10">
          <cell r="A10" t="str">
            <v>nein</v>
          </cell>
        </row>
        <row r="11">
          <cell r="A11" t="str">
            <v>nicht zutreffend</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9A3547-D812-496B-9694-F6E233E23480}" name="Tabelle1" displayName="Tabelle1" ref="C6:D18" totalsRowShown="0" headerRowDxfId="3" dataDxfId="2">
  <autoFilter ref="C6:D18" xr:uid="{51825E0E-6A28-4746-9288-0880DDB40795}"/>
  <tableColumns count="2">
    <tableColumn id="1" xr3:uid="{865D3E24-8D61-4A07-8BC5-3FE3620C2252}" name="Cluster" dataDxfId="1"/>
    <tableColumn id="2" xr3:uid="{468EC68C-5D9E-4D19-9C95-B07BE585632C}" name="Umgesetzt" dataDxfId="0"/>
  </tableColumns>
  <tableStyleInfo name="TableStyleLight1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BF849-7850-46D1-BCA8-2F219C01355C}">
  <sheetPr>
    <pageSetUpPr fitToPage="1"/>
  </sheetPr>
  <dimension ref="A1:XFC37"/>
  <sheetViews>
    <sheetView showGridLines="0" tabSelected="1" zoomScale="90" zoomScaleNormal="90" workbookViewId="0"/>
  </sheetViews>
  <sheetFormatPr baseColWidth="10" defaultColWidth="0" defaultRowHeight="15" customHeight="1" zeroHeight="1" x14ac:dyDescent="0.25"/>
  <cols>
    <col min="1" max="2" width="11.42578125" style="20" customWidth="1"/>
    <col min="3" max="3" width="14.140625" style="20" customWidth="1"/>
    <col min="4" max="7" width="11.42578125" style="20" customWidth="1"/>
    <col min="8" max="8" width="17.140625" style="20" customWidth="1"/>
    <col min="9" max="9" width="11.42578125" style="20" customWidth="1"/>
    <col min="10" max="10" width="19.42578125" style="20" customWidth="1"/>
    <col min="11" max="11" width="11.42578125" style="20" hidden="1" customWidth="1"/>
    <col min="12" max="12" width="10.140625" style="20" hidden="1" customWidth="1"/>
    <col min="13" max="16383" width="11.42578125" style="20" hidden="1"/>
    <col min="16384" max="16384" width="6.42578125" style="20" hidden="1" customWidth="1"/>
  </cols>
  <sheetData>
    <row r="1" spans="1:12" x14ac:dyDescent="0.25">
      <c r="A1" s="14"/>
      <c r="B1" s="14"/>
      <c r="C1" s="14"/>
      <c r="D1" s="14"/>
      <c r="E1" s="14"/>
      <c r="F1" s="14"/>
      <c r="G1" s="14"/>
      <c r="H1" s="14"/>
      <c r="I1" s="14"/>
      <c r="J1" s="14"/>
      <c r="K1" s="14"/>
      <c r="L1" s="14"/>
    </row>
    <row r="2" spans="1:12" x14ac:dyDescent="0.25">
      <c r="A2" s="14"/>
      <c r="B2" s="14"/>
      <c r="C2" s="14"/>
      <c r="D2" s="14"/>
      <c r="E2" s="14"/>
      <c r="F2" s="14"/>
      <c r="G2" s="14"/>
      <c r="H2" s="14"/>
      <c r="I2" s="14"/>
      <c r="J2" s="14"/>
      <c r="K2" s="14"/>
      <c r="L2" s="14"/>
    </row>
    <row r="3" spans="1:12" x14ac:dyDescent="0.25">
      <c r="A3" s="14"/>
      <c r="B3" s="14"/>
      <c r="C3" s="14"/>
      <c r="D3" s="14"/>
      <c r="E3" s="14"/>
      <c r="F3" s="14"/>
      <c r="G3" s="14"/>
      <c r="H3" s="14"/>
      <c r="I3" s="14"/>
      <c r="J3" s="14"/>
      <c r="K3" s="14"/>
      <c r="L3" s="14"/>
    </row>
    <row r="4" spans="1:12" x14ac:dyDescent="0.25">
      <c r="A4" s="14"/>
      <c r="B4" s="14"/>
      <c r="C4" s="14"/>
      <c r="D4" s="14"/>
      <c r="E4" s="14"/>
      <c r="F4" s="14"/>
      <c r="G4" s="14"/>
      <c r="H4" s="14"/>
      <c r="I4" s="14"/>
      <c r="J4" s="14"/>
      <c r="K4" s="14"/>
      <c r="L4" s="14"/>
    </row>
    <row r="5" spans="1:12" x14ac:dyDescent="0.25">
      <c r="A5" s="14"/>
      <c r="B5" s="14"/>
      <c r="C5" s="14"/>
      <c r="D5" s="14"/>
      <c r="E5" s="14"/>
      <c r="F5" s="14"/>
      <c r="G5" s="14"/>
      <c r="H5" s="14"/>
      <c r="I5" s="14"/>
      <c r="J5" s="14"/>
      <c r="K5" s="14"/>
      <c r="L5" s="14"/>
    </row>
    <row r="6" spans="1:12" x14ac:dyDescent="0.25">
      <c r="A6" s="14"/>
      <c r="B6" s="14"/>
      <c r="C6" s="14"/>
      <c r="D6" s="14"/>
      <c r="E6" s="14"/>
      <c r="F6" s="14"/>
      <c r="G6" s="14"/>
      <c r="H6" s="14"/>
      <c r="I6" s="14"/>
      <c r="J6" s="14"/>
      <c r="K6" s="14"/>
      <c r="L6" s="14"/>
    </row>
    <row r="7" spans="1:12" x14ac:dyDescent="0.25">
      <c r="A7" s="14"/>
      <c r="B7" s="14"/>
      <c r="C7" s="14"/>
      <c r="D7" s="14"/>
      <c r="E7" s="14"/>
      <c r="F7" s="14"/>
      <c r="G7" s="14"/>
      <c r="H7" s="14"/>
      <c r="I7" s="14"/>
      <c r="J7" s="14"/>
      <c r="K7" s="14"/>
      <c r="L7" s="14"/>
    </row>
    <row r="8" spans="1:12" x14ac:dyDescent="0.25">
      <c r="A8" s="14"/>
      <c r="B8" s="14"/>
      <c r="C8" s="14"/>
      <c r="D8" s="14"/>
      <c r="E8" s="14"/>
      <c r="F8" s="14"/>
      <c r="G8" s="14"/>
      <c r="H8" s="14"/>
      <c r="I8" s="14"/>
      <c r="J8" s="14"/>
      <c r="K8" s="14"/>
      <c r="L8" s="14"/>
    </row>
    <row r="9" spans="1:12" x14ac:dyDescent="0.25">
      <c r="A9" s="14"/>
      <c r="B9" s="14"/>
      <c r="C9" s="14"/>
      <c r="D9" s="14"/>
      <c r="E9" s="14"/>
      <c r="F9" s="14"/>
      <c r="G9" s="14"/>
      <c r="H9" s="14"/>
      <c r="I9" s="14"/>
      <c r="J9" s="14"/>
      <c r="K9" s="14"/>
      <c r="L9" s="14"/>
    </row>
    <row r="10" spans="1:12" x14ac:dyDescent="0.25">
      <c r="A10" s="14"/>
      <c r="B10" s="14"/>
      <c r="C10" s="14"/>
      <c r="D10" s="14"/>
      <c r="E10" s="14"/>
      <c r="F10" s="14"/>
      <c r="G10" s="14"/>
      <c r="H10" s="14"/>
      <c r="I10" s="14"/>
      <c r="J10" s="14"/>
      <c r="K10" s="14"/>
      <c r="L10" s="14"/>
    </row>
    <row r="11" spans="1:12" x14ac:dyDescent="0.25">
      <c r="A11" s="14"/>
      <c r="B11" s="14"/>
      <c r="C11" s="14"/>
      <c r="D11" s="14"/>
      <c r="E11" s="14"/>
      <c r="F11" s="14"/>
      <c r="G11" s="14"/>
      <c r="H11" s="14"/>
      <c r="I11" s="14"/>
      <c r="J11" s="14"/>
      <c r="K11" s="14"/>
      <c r="L11" s="14"/>
    </row>
    <row r="12" spans="1:12" x14ac:dyDescent="0.25">
      <c r="A12" s="14"/>
      <c r="B12" s="14"/>
      <c r="C12" s="14"/>
      <c r="D12" s="14"/>
      <c r="E12" s="14"/>
      <c r="F12" s="14"/>
      <c r="G12" s="14"/>
      <c r="H12" s="14"/>
      <c r="I12" s="14"/>
      <c r="J12" s="14"/>
      <c r="K12" s="14"/>
      <c r="L12" s="14"/>
    </row>
    <row r="13" spans="1:12" x14ac:dyDescent="0.25">
      <c r="A13" s="14"/>
      <c r="B13" s="14"/>
      <c r="C13" s="14"/>
      <c r="D13" s="14"/>
      <c r="E13" s="14"/>
      <c r="F13" s="14"/>
      <c r="G13" s="14"/>
      <c r="H13" s="14"/>
      <c r="I13" s="14"/>
      <c r="J13" s="14"/>
      <c r="K13" s="14"/>
      <c r="L13" s="14"/>
    </row>
    <row r="14" spans="1:12" x14ac:dyDescent="0.25">
      <c r="A14" s="14"/>
      <c r="B14" s="14"/>
      <c r="C14" s="14"/>
      <c r="D14" s="14"/>
      <c r="E14" s="14"/>
      <c r="F14" s="14"/>
      <c r="G14" s="14"/>
      <c r="H14" s="14"/>
      <c r="I14" s="14"/>
      <c r="J14" s="14"/>
      <c r="K14" s="14"/>
      <c r="L14" s="14"/>
    </row>
    <row r="15" spans="1:12" x14ac:dyDescent="0.25">
      <c r="A15" s="14"/>
      <c r="B15" s="14"/>
      <c r="C15" s="14"/>
      <c r="D15" s="14"/>
      <c r="E15" s="14"/>
      <c r="F15" s="14"/>
      <c r="G15" s="14"/>
      <c r="H15" s="14"/>
      <c r="I15" s="14"/>
      <c r="J15" s="14"/>
      <c r="K15" s="14"/>
      <c r="L15" s="14"/>
    </row>
    <row r="16" spans="1:12" x14ac:dyDescent="0.25">
      <c r="A16" s="14"/>
      <c r="B16" s="14"/>
      <c r="C16" s="14"/>
      <c r="D16" s="14"/>
      <c r="E16" s="14"/>
      <c r="F16" s="14"/>
      <c r="G16" s="14"/>
      <c r="H16" s="14"/>
      <c r="I16" s="14"/>
      <c r="J16" s="14"/>
      <c r="K16" s="14"/>
      <c r="L16" s="14"/>
    </row>
    <row r="17" spans="1:12" x14ac:dyDescent="0.25">
      <c r="A17" s="14"/>
      <c r="B17" s="14"/>
      <c r="C17" s="14"/>
      <c r="D17" s="14"/>
      <c r="E17" s="14"/>
      <c r="F17" s="14"/>
      <c r="G17" s="14"/>
      <c r="H17" s="14"/>
      <c r="I17" s="14"/>
      <c r="J17" s="14"/>
      <c r="K17" s="14"/>
      <c r="L17" s="14"/>
    </row>
    <row r="18" spans="1:12" x14ac:dyDescent="0.25">
      <c r="A18" s="14"/>
      <c r="B18" s="14"/>
      <c r="C18" s="14"/>
      <c r="D18" s="14"/>
      <c r="E18" s="14"/>
      <c r="F18" s="14"/>
      <c r="G18" s="14"/>
      <c r="H18" s="14"/>
      <c r="I18" s="14"/>
      <c r="J18" s="14"/>
      <c r="K18" s="14"/>
      <c r="L18" s="14"/>
    </row>
    <row r="19" spans="1:12" x14ac:dyDescent="0.25">
      <c r="A19" s="14"/>
      <c r="B19" s="14"/>
      <c r="C19" s="14"/>
      <c r="D19" s="14"/>
      <c r="E19" s="14"/>
      <c r="F19" s="14"/>
      <c r="G19" s="14"/>
      <c r="H19" s="14"/>
      <c r="I19" s="14"/>
      <c r="J19" s="14"/>
      <c r="K19" s="14"/>
      <c r="L19" s="14"/>
    </row>
    <row r="20" spans="1:12" x14ac:dyDescent="0.25">
      <c r="A20" s="14"/>
      <c r="B20" s="14"/>
      <c r="C20" s="14"/>
      <c r="D20" s="14"/>
      <c r="E20" s="14"/>
      <c r="F20" s="14"/>
      <c r="G20" s="14"/>
      <c r="H20" s="14"/>
      <c r="I20" s="14"/>
      <c r="J20" s="14"/>
      <c r="K20" s="14"/>
      <c r="L20" s="14"/>
    </row>
    <row r="21" spans="1:12" x14ac:dyDescent="0.25">
      <c r="A21" s="14"/>
      <c r="B21" s="14"/>
      <c r="C21" s="14"/>
      <c r="D21" s="14"/>
      <c r="E21" s="14"/>
      <c r="F21" s="14"/>
      <c r="G21" s="14"/>
      <c r="H21" s="14"/>
      <c r="I21" s="14"/>
      <c r="J21" s="14"/>
      <c r="K21" s="14"/>
      <c r="L21" s="14"/>
    </row>
    <row r="22" spans="1:12" x14ac:dyDescent="0.25">
      <c r="A22" s="14"/>
      <c r="B22" s="14"/>
      <c r="C22" s="14"/>
      <c r="D22" s="14"/>
      <c r="E22" s="14"/>
      <c r="F22" s="14"/>
      <c r="G22" s="14"/>
      <c r="H22" s="14"/>
      <c r="I22" s="14"/>
      <c r="J22" s="14"/>
      <c r="K22" s="14"/>
      <c r="L22" s="14"/>
    </row>
    <row r="23" spans="1:12" x14ac:dyDescent="0.25">
      <c r="A23" s="14"/>
      <c r="B23" s="14"/>
      <c r="C23" s="14"/>
      <c r="D23" s="14"/>
      <c r="E23" s="14"/>
      <c r="F23" s="14"/>
      <c r="G23" s="14"/>
      <c r="H23" s="14"/>
      <c r="I23" s="14"/>
      <c r="J23" s="14"/>
      <c r="K23" s="14"/>
      <c r="L23" s="14"/>
    </row>
    <row r="24" spans="1:12" x14ac:dyDescent="0.25">
      <c r="A24" s="14"/>
      <c r="B24" s="14"/>
      <c r="C24" s="14"/>
      <c r="D24" s="14"/>
      <c r="E24" s="14"/>
      <c r="F24" s="14"/>
      <c r="G24" s="14"/>
      <c r="H24" s="14"/>
      <c r="I24" s="14"/>
      <c r="J24" s="14"/>
      <c r="K24" s="14"/>
      <c r="L24" s="14"/>
    </row>
    <row r="25" spans="1:12" x14ac:dyDescent="0.25">
      <c r="A25" s="14"/>
      <c r="B25" s="14"/>
      <c r="C25" s="14"/>
      <c r="D25" s="14"/>
      <c r="E25" s="14"/>
      <c r="F25" s="14"/>
      <c r="G25" s="14"/>
      <c r="H25" s="14"/>
      <c r="I25" s="14"/>
      <c r="J25" s="14"/>
      <c r="K25" s="14"/>
      <c r="L25" s="14"/>
    </row>
    <row r="26" spans="1:12" x14ac:dyDescent="0.25">
      <c r="A26" s="14"/>
      <c r="B26" s="14"/>
      <c r="C26" s="14"/>
      <c r="D26" s="14"/>
      <c r="E26" s="14"/>
      <c r="F26" s="14"/>
      <c r="G26" s="14"/>
      <c r="H26" s="14"/>
      <c r="I26" s="14"/>
      <c r="J26" s="14"/>
      <c r="K26" s="14"/>
      <c r="L26" s="14"/>
    </row>
    <row r="27" spans="1:12" x14ac:dyDescent="0.25">
      <c r="A27" s="14"/>
      <c r="B27" s="14"/>
      <c r="C27" s="14"/>
      <c r="D27" s="14"/>
      <c r="E27" s="14"/>
      <c r="F27" s="14"/>
      <c r="G27" s="14"/>
      <c r="H27" s="14"/>
      <c r="I27" s="14"/>
      <c r="J27" s="14"/>
      <c r="K27" s="14"/>
      <c r="L27" s="14"/>
    </row>
    <row r="28" spans="1:12" x14ac:dyDescent="0.25">
      <c r="A28" s="14"/>
      <c r="B28" s="14"/>
      <c r="C28" s="14"/>
      <c r="D28" s="14"/>
      <c r="E28" s="14"/>
      <c r="F28" s="14"/>
      <c r="G28" s="14"/>
      <c r="H28" s="14"/>
      <c r="I28" s="14"/>
      <c r="J28" s="14"/>
      <c r="K28" s="14"/>
      <c r="L28" s="14"/>
    </row>
    <row r="29" spans="1:12" x14ac:dyDescent="0.25">
      <c r="A29" s="14"/>
      <c r="B29" s="14"/>
      <c r="C29" s="14"/>
      <c r="D29" s="14"/>
      <c r="E29" s="14"/>
      <c r="F29" s="14"/>
      <c r="G29" s="14"/>
      <c r="H29" s="14"/>
      <c r="I29" s="14"/>
      <c r="J29" s="14"/>
      <c r="K29" s="14"/>
      <c r="L29" s="14"/>
    </row>
    <row r="30" spans="1:12" x14ac:dyDescent="0.25">
      <c r="A30" s="14"/>
      <c r="B30" s="14"/>
      <c r="C30" s="14"/>
      <c r="D30" s="14"/>
      <c r="E30" s="14"/>
      <c r="F30" s="14"/>
      <c r="G30" s="14"/>
      <c r="H30" s="14"/>
      <c r="I30" s="14"/>
      <c r="J30" s="14"/>
      <c r="K30" s="14"/>
      <c r="L30" s="14"/>
    </row>
    <row r="31" spans="1:12" x14ac:dyDescent="0.25">
      <c r="A31" s="14"/>
      <c r="B31" s="14"/>
      <c r="C31" s="14"/>
      <c r="D31" s="14"/>
      <c r="E31" s="14"/>
      <c r="F31" s="14"/>
      <c r="G31" s="14"/>
      <c r="H31" s="14"/>
      <c r="I31" s="14"/>
      <c r="J31" s="14"/>
      <c r="K31" s="14"/>
      <c r="L31" s="14"/>
    </row>
    <row r="32" spans="1:12" ht="24" customHeight="1" x14ac:dyDescent="0.25">
      <c r="A32" s="14"/>
      <c r="B32" s="14"/>
      <c r="C32" s="14"/>
      <c r="D32" s="14"/>
      <c r="E32" s="14"/>
      <c r="F32" s="14"/>
      <c r="G32" s="14"/>
      <c r="H32" s="14"/>
      <c r="I32" s="14"/>
      <c r="J32" s="14"/>
      <c r="K32" s="14"/>
      <c r="L32" s="14"/>
    </row>
    <row r="33" spans="1:12" ht="65.25" customHeight="1" x14ac:dyDescent="0.25">
      <c r="A33" s="14"/>
      <c r="B33" s="14"/>
      <c r="C33" s="14"/>
      <c r="D33" s="14"/>
      <c r="E33" s="14"/>
      <c r="F33" s="14"/>
      <c r="G33" s="14"/>
      <c r="H33" s="14"/>
      <c r="I33" s="14"/>
      <c r="J33" s="14"/>
      <c r="K33" s="14"/>
      <c r="L33" s="14"/>
    </row>
    <row r="37" spans="1:12" ht="6" hidden="1" customHeight="1" x14ac:dyDescent="0.25"/>
  </sheetData>
  <pageMargins left="0.25" right="0.25" top="0.75" bottom="0.75" header="0.3" footer="0.3"/>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EA7DE-D050-4F96-857E-92234E475E78}">
  <dimension ref="A1:D7"/>
  <sheetViews>
    <sheetView showGridLines="0" zoomScale="90" zoomScaleNormal="90" workbookViewId="0"/>
  </sheetViews>
  <sheetFormatPr baseColWidth="10" defaultColWidth="0" defaultRowHeight="64.5" customHeight="1" zeroHeight="1" x14ac:dyDescent="0.25"/>
  <cols>
    <col min="1" max="1" width="1.85546875" customWidth="1"/>
    <col min="2" max="2" width="123.140625" customWidth="1"/>
    <col min="3" max="3" width="13.42578125" customWidth="1"/>
    <col min="4" max="4" width="13" style="14" hidden="1" customWidth="1"/>
    <col min="5" max="16384" width="13" hidden="1"/>
  </cols>
  <sheetData>
    <row r="1" spans="2:3" ht="54.75" customHeight="1" x14ac:dyDescent="0.25"/>
    <row r="2" spans="2:3" ht="18.75" x14ac:dyDescent="0.3">
      <c r="B2" s="45" t="s">
        <v>361</v>
      </c>
      <c r="C2" s="21"/>
    </row>
    <row r="3" spans="2:3" ht="409.5" customHeight="1" x14ac:dyDescent="0.25">
      <c r="B3" s="26" t="s">
        <v>1173</v>
      </c>
    </row>
    <row r="4" spans="2:3" ht="18.75" x14ac:dyDescent="0.25">
      <c r="B4" s="46" t="s">
        <v>579</v>
      </c>
    </row>
    <row r="5" spans="2:3" ht="34.5" customHeight="1" x14ac:dyDescent="0.25">
      <c r="B5" s="38" t="s">
        <v>1004</v>
      </c>
    </row>
    <row r="6" spans="2:3" ht="18.600000000000001" customHeight="1" x14ac:dyDescent="0.25">
      <c r="B6" s="45" t="s">
        <v>362</v>
      </c>
    </row>
    <row r="7" spans="2:3" ht="64.5" customHeight="1" x14ac:dyDescent="0.25">
      <c r="B7" s="96" t="s">
        <v>1174</v>
      </c>
    </row>
  </sheetData>
  <pageMargins left="0.25" right="0.25"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CE26D-54BF-4879-8931-4143740922BA}">
  <dimension ref="A1:M144"/>
  <sheetViews>
    <sheetView showGridLines="0" zoomScale="90" zoomScaleNormal="90" workbookViewId="0"/>
  </sheetViews>
  <sheetFormatPr baseColWidth="10" defaultColWidth="0" defaultRowHeight="15" zeroHeight="1" x14ac:dyDescent="0.25"/>
  <cols>
    <col min="1" max="1" width="3.5703125" customWidth="1"/>
    <col min="2" max="2" width="1.7109375" customWidth="1"/>
    <col min="3" max="3" width="3.5703125" customWidth="1"/>
    <col min="4" max="4" width="2.85546875" customWidth="1"/>
    <col min="5" max="5" width="5.140625" style="297" customWidth="1"/>
    <col min="6" max="6" width="98.140625" customWidth="1"/>
    <col min="7" max="7" width="3.5703125" customWidth="1"/>
    <col min="8" max="8" width="2" customWidth="1"/>
    <col min="9" max="9" width="1.42578125" customWidth="1"/>
    <col min="10" max="11" width="33.85546875" hidden="1" customWidth="1"/>
    <col min="12" max="12" width="3" hidden="1" customWidth="1"/>
    <col min="13" max="13" width="11.42578125" hidden="1" customWidth="1"/>
    <col min="14" max="14" width="10.85546875" hidden="1" customWidth="1"/>
    <col min="15" max="16384" width="10.85546875" hidden="1"/>
  </cols>
  <sheetData>
    <row r="1" spans="1:13" ht="9.9499999999999993" customHeight="1" x14ac:dyDescent="0.25">
      <c r="A1" s="13"/>
      <c r="B1" s="13"/>
      <c r="C1" s="13"/>
      <c r="D1" s="47"/>
      <c r="E1" s="48"/>
      <c r="F1" s="49"/>
      <c r="G1" s="50"/>
      <c r="H1" s="16"/>
      <c r="I1" s="16"/>
      <c r="J1" s="16"/>
      <c r="K1" s="16"/>
    </row>
    <row r="2" spans="1:13" ht="9.9499999999999993" customHeight="1" x14ac:dyDescent="0.25">
      <c r="A2" s="13"/>
      <c r="B2" s="54"/>
      <c r="C2" s="54"/>
      <c r="D2" s="59"/>
      <c r="E2" s="60"/>
      <c r="F2" s="61"/>
      <c r="G2" s="62"/>
      <c r="H2" s="20"/>
      <c r="I2" s="16"/>
      <c r="J2" s="16"/>
      <c r="K2" s="16"/>
    </row>
    <row r="3" spans="1:13" ht="87.75" customHeight="1" x14ac:dyDescent="0.25">
      <c r="A3" s="13"/>
      <c r="B3" s="54"/>
      <c r="C3" s="13"/>
      <c r="D3" s="326" t="s">
        <v>1175</v>
      </c>
      <c r="E3" s="326"/>
      <c r="F3" s="326"/>
      <c r="G3" s="51"/>
      <c r="H3" s="20"/>
      <c r="I3" s="16"/>
      <c r="J3" s="16"/>
      <c r="K3" s="16"/>
      <c r="M3" s="15"/>
    </row>
    <row r="4" spans="1:13" ht="9.75" customHeight="1" x14ac:dyDescent="0.25">
      <c r="A4" s="13"/>
      <c r="B4" s="54"/>
      <c r="C4" s="13"/>
      <c r="D4" s="47"/>
      <c r="E4" s="48"/>
      <c r="F4" s="49"/>
      <c r="G4" s="50"/>
      <c r="H4" s="20"/>
      <c r="I4" s="16"/>
      <c r="J4" s="16"/>
      <c r="K4" s="16"/>
    </row>
    <row r="5" spans="1:13" ht="21" x14ac:dyDescent="0.35">
      <c r="A5" s="13"/>
      <c r="B5" s="54"/>
      <c r="C5" s="13"/>
      <c r="D5" s="327" t="s">
        <v>338</v>
      </c>
      <c r="E5" s="328"/>
      <c r="F5" s="329"/>
      <c r="G5" s="50"/>
      <c r="H5" s="20"/>
      <c r="I5" s="16"/>
      <c r="J5" s="16"/>
      <c r="K5" s="16"/>
    </row>
    <row r="6" spans="1:13" ht="17.25" customHeight="1" x14ac:dyDescent="0.25">
      <c r="A6" s="13"/>
      <c r="B6" s="54"/>
      <c r="C6" s="13"/>
      <c r="D6" s="47"/>
      <c r="E6" s="48"/>
      <c r="F6" s="49"/>
      <c r="G6" s="50"/>
      <c r="H6" s="20"/>
      <c r="I6" s="22"/>
      <c r="J6" s="16"/>
      <c r="K6" s="16"/>
    </row>
    <row r="7" spans="1:13" ht="21" customHeight="1" x14ac:dyDescent="0.25">
      <c r="A7" s="13"/>
      <c r="B7" s="54"/>
      <c r="C7" s="13"/>
      <c r="D7" s="333" t="s">
        <v>115</v>
      </c>
      <c r="E7" s="334"/>
      <c r="F7" s="335"/>
      <c r="G7" s="51"/>
      <c r="H7" s="20"/>
      <c r="I7" s="9"/>
      <c r="J7" s="16"/>
      <c r="K7" s="16"/>
    </row>
    <row r="8" spans="1:13" s="17" customFormat="1" ht="17.100000000000001" customHeight="1" x14ac:dyDescent="0.25">
      <c r="A8" s="53"/>
      <c r="B8" s="55"/>
      <c r="C8" s="53"/>
      <c r="D8" s="57"/>
      <c r="E8" s="23" t="s">
        <v>11</v>
      </c>
      <c r="F8" s="53" t="s">
        <v>239</v>
      </c>
      <c r="G8" s="51"/>
      <c r="H8" s="62"/>
      <c r="I8" s="9"/>
      <c r="J8" s="52"/>
      <c r="K8" s="19"/>
    </row>
    <row r="9" spans="1:13" s="17" customFormat="1" ht="17.100000000000001" customHeight="1" x14ac:dyDescent="0.25">
      <c r="A9" s="53"/>
      <c r="B9" s="55"/>
      <c r="C9" s="53"/>
      <c r="D9" s="57"/>
      <c r="E9" s="23" t="s">
        <v>13</v>
      </c>
      <c r="F9" s="53" t="s">
        <v>12</v>
      </c>
      <c r="G9" s="51"/>
      <c r="H9" s="62"/>
      <c r="I9" s="9"/>
      <c r="J9" s="52"/>
      <c r="K9" s="19"/>
    </row>
    <row r="10" spans="1:13" s="17" customFormat="1" ht="17.100000000000001" customHeight="1" x14ac:dyDescent="0.25">
      <c r="A10" s="53"/>
      <c r="B10" s="55"/>
      <c r="C10" s="53"/>
      <c r="D10" s="57"/>
      <c r="E10" s="23" t="s">
        <v>246</v>
      </c>
      <c r="F10" s="53" t="s">
        <v>14</v>
      </c>
      <c r="G10" s="51"/>
      <c r="H10" s="62"/>
      <c r="I10" s="9"/>
      <c r="J10" s="52"/>
      <c r="K10" s="19"/>
    </row>
    <row r="11" spans="1:13" s="17" customFormat="1" ht="17.100000000000001" customHeight="1" x14ac:dyDescent="0.25">
      <c r="A11" s="53"/>
      <c r="B11" s="55"/>
      <c r="C11" s="53"/>
      <c r="D11" s="57"/>
      <c r="E11" s="23" t="s">
        <v>247</v>
      </c>
      <c r="F11" s="53" t="s">
        <v>15</v>
      </c>
      <c r="G11" s="51"/>
      <c r="H11" s="62"/>
      <c r="I11" s="53"/>
      <c r="J11" s="19"/>
      <c r="K11" s="19"/>
    </row>
    <row r="12" spans="1:13" s="17" customFormat="1" ht="17.100000000000001" customHeight="1" x14ac:dyDescent="0.25">
      <c r="A12" s="53"/>
      <c r="B12" s="55"/>
      <c r="C12" s="53"/>
      <c r="D12" s="57"/>
      <c r="E12" s="23" t="s">
        <v>248</v>
      </c>
      <c r="F12" s="53" t="s">
        <v>18</v>
      </c>
      <c r="G12" s="51"/>
      <c r="H12" s="62"/>
      <c r="I12" s="19"/>
      <c r="J12" s="19"/>
      <c r="K12" s="19"/>
    </row>
    <row r="13" spans="1:13" ht="21" customHeight="1" x14ac:dyDescent="0.25">
      <c r="A13" s="13"/>
      <c r="B13" s="54"/>
      <c r="C13" s="13"/>
      <c r="D13" s="330" t="s">
        <v>116</v>
      </c>
      <c r="E13" s="331"/>
      <c r="F13" s="332"/>
      <c r="G13" s="51"/>
      <c r="H13" s="20"/>
      <c r="I13" s="16"/>
      <c r="J13" s="16"/>
      <c r="K13" s="16"/>
    </row>
    <row r="14" spans="1:13" s="17" customFormat="1" x14ac:dyDescent="0.25">
      <c r="A14" s="53"/>
      <c r="B14" s="55"/>
      <c r="C14" s="53"/>
      <c r="D14" s="57"/>
      <c r="E14" s="23" t="s">
        <v>20</v>
      </c>
      <c r="F14" s="53" t="s">
        <v>997</v>
      </c>
      <c r="G14" s="51"/>
      <c r="H14" s="62"/>
      <c r="I14" s="19"/>
      <c r="J14" s="19"/>
      <c r="K14" s="19"/>
    </row>
    <row r="15" spans="1:13" ht="21" customHeight="1" collapsed="1" x14ac:dyDescent="0.25">
      <c r="A15" s="13"/>
      <c r="B15" s="54"/>
      <c r="C15" s="13"/>
      <c r="D15" s="333" t="s">
        <v>117</v>
      </c>
      <c r="E15" s="334"/>
      <c r="F15" s="335"/>
      <c r="G15" s="51"/>
      <c r="H15" s="20"/>
      <c r="I15" s="16"/>
      <c r="J15" s="16"/>
      <c r="K15" s="16"/>
    </row>
    <row r="16" spans="1:13" ht="17.100000000000001" customHeight="1" x14ac:dyDescent="0.25">
      <c r="A16" s="13"/>
      <c r="B16" s="54"/>
      <c r="C16" s="13"/>
      <c r="D16" s="57"/>
      <c r="E16" s="23" t="s">
        <v>17</v>
      </c>
      <c r="F16" s="53" t="s">
        <v>249</v>
      </c>
      <c r="G16" s="51"/>
      <c r="H16" s="20"/>
      <c r="I16" s="16"/>
      <c r="J16" s="16"/>
      <c r="K16" s="16"/>
    </row>
    <row r="17" spans="1:11" ht="21" customHeight="1" x14ac:dyDescent="0.25">
      <c r="A17" s="13"/>
      <c r="B17" s="54"/>
      <c r="C17" s="13"/>
      <c r="D17" s="330" t="s">
        <v>251</v>
      </c>
      <c r="E17" s="331"/>
      <c r="F17" s="332"/>
      <c r="G17" s="51"/>
      <c r="H17" s="20"/>
      <c r="I17" s="16"/>
      <c r="J17" s="16"/>
      <c r="K17" s="16"/>
    </row>
    <row r="18" spans="1:11" ht="17.100000000000001" customHeight="1" x14ac:dyDescent="0.25">
      <c r="A18" s="13"/>
      <c r="B18" s="54"/>
      <c r="C18" s="13"/>
      <c r="D18" s="57"/>
      <c r="E18" s="23" t="s">
        <v>47</v>
      </c>
      <c r="F18" s="53" t="s">
        <v>512</v>
      </c>
      <c r="G18" s="51"/>
      <c r="H18" s="20"/>
      <c r="I18" s="16"/>
      <c r="J18" s="16"/>
      <c r="K18" s="16"/>
    </row>
    <row r="19" spans="1:11" ht="21" customHeight="1" x14ac:dyDescent="0.25">
      <c r="A19" s="13"/>
      <c r="B19" s="54"/>
      <c r="C19" s="13"/>
      <c r="D19" s="333" t="s">
        <v>375</v>
      </c>
      <c r="E19" s="334"/>
      <c r="F19" s="335"/>
      <c r="G19" s="51"/>
      <c r="H19" s="20"/>
      <c r="I19" s="16"/>
      <c r="J19" s="16"/>
      <c r="K19" s="16"/>
    </row>
    <row r="20" spans="1:11" ht="17.100000000000001" customHeight="1" x14ac:dyDescent="0.25">
      <c r="A20" s="13"/>
      <c r="B20" s="54"/>
      <c r="C20" s="13"/>
      <c r="D20" s="57"/>
      <c r="E20" s="23" t="s">
        <v>102</v>
      </c>
      <c r="F20" s="53" t="s">
        <v>513</v>
      </c>
      <c r="G20" s="51"/>
      <c r="H20" s="20"/>
      <c r="I20" s="16"/>
      <c r="J20" s="16"/>
      <c r="K20" s="16"/>
    </row>
    <row r="21" spans="1:11" ht="17.100000000000001" customHeight="1" x14ac:dyDescent="0.25">
      <c r="A21" s="13"/>
      <c r="B21" s="54"/>
      <c r="C21" s="13"/>
      <c r="D21" s="57"/>
      <c r="E21" s="23" t="s">
        <v>208</v>
      </c>
      <c r="F21" s="53" t="s">
        <v>446</v>
      </c>
      <c r="G21" s="51"/>
      <c r="H21" s="20"/>
      <c r="I21" s="16"/>
      <c r="J21" s="16"/>
      <c r="K21" s="16"/>
    </row>
    <row r="22" spans="1:11" ht="17.100000000000001" customHeight="1" x14ac:dyDescent="0.25">
      <c r="A22" s="13"/>
      <c r="B22" s="54"/>
      <c r="C22" s="13"/>
      <c r="D22" s="57"/>
      <c r="E22" s="23" t="s">
        <v>209</v>
      </c>
      <c r="F22" s="53" t="s">
        <v>24</v>
      </c>
      <c r="G22" s="51"/>
      <c r="H22" s="20"/>
      <c r="I22" s="16"/>
      <c r="J22" s="16"/>
      <c r="K22" s="16"/>
    </row>
    <row r="23" spans="1:11" ht="21" customHeight="1" x14ac:dyDescent="0.25">
      <c r="A23" s="13"/>
      <c r="B23" s="54"/>
      <c r="C23" s="13"/>
      <c r="D23" s="330" t="s">
        <v>969</v>
      </c>
      <c r="E23" s="331"/>
      <c r="F23" s="332"/>
      <c r="G23" s="51"/>
      <c r="H23" s="20"/>
      <c r="I23" s="16"/>
      <c r="J23" s="16"/>
      <c r="K23" s="16"/>
    </row>
    <row r="24" spans="1:11" ht="17.100000000000001" customHeight="1" x14ac:dyDescent="0.25">
      <c r="A24" s="13"/>
      <c r="B24" s="54"/>
      <c r="C24" s="13"/>
      <c r="D24" s="298"/>
      <c r="E24" s="299"/>
      <c r="F24" s="316" t="s">
        <v>121</v>
      </c>
      <c r="G24" s="51"/>
      <c r="H24" s="20"/>
      <c r="I24" s="16"/>
      <c r="J24" s="16"/>
      <c r="K24" s="16"/>
    </row>
    <row r="25" spans="1:11" ht="17.100000000000001" customHeight="1" x14ac:dyDescent="0.25">
      <c r="A25" s="13"/>
      <c r="B25" s="54"/>
      <c r="C25" s="13"/>
      <c r="D25" s="57"/>
      <c r="E25" s="23" t="s">
        <v>36</v>
      </c>
      <c r="F25" s="53" t="s">
        <v>31</v>
      </c>
      <c r="G25" s="51"/>
      <c r="H25" s="20"/>
      <c r="I25" s="16"/>
      <c r="J25" s="16"/>
      <c r="K25" s="16"/>
    </row>
    <row r="26" spans="1:11" ht="17.100000000000001" customHeight="1" x14ac:dyDescent="0.25">
      <c r="A26" s="13"/>
      <c r="B26" s="54"/>
      <c r="C26" s="13"/>
      <c r="D26" s="57"/>
      <c r="E26" s="23" t="s">
        <v>22</v>
      </c>
      <c r="F26" s="53" t="s">
        <v>990</v>
      </c>
      <c r="G26" s="51"/>
      <c r="H26" s="20"/>
      <c r="I26" s="16"/>
      <c r="J26" s="16"/>
      <c r="K26" s="16"/>
    </row>
    <row r="27" spans="1:11" ht="17.100000000000001" customHeight="1" x14ac:dyDescent="0.25">
      <c r="A27" s="13"/>
      <c r="B27" s="54"/>
      <c r="C27" s="13"/>
      <c r="D27" s="57"/>
      <c r="E27" s="23" t="s">
        <v>210</v>
      </c>
      <c r="F27" s="53" t="s">
        <v>879</v>
      </c>
      <c r="G27" s="51"/>
      <c r="H27" s="20"/>
      <c r="I27" s="16"/>
      <c r="J27" s="16"/>
      <c r="K27" s="16"/>
    </row>
    <row r="28" spans="1:11" ht="17.100000000000001" customHeight="1" x14ac:dyDescent="0.25">
      <c r="A28" s="13"/>
      <c r="B28" s="54"/>
      <c r="C28" s="13"/>
      <c r="D28" s="108"/>
      <c r="E28" s="293"/>
      <c r="F28" s="315" t="s">
        <v>424</v>
      </c>
      <c r="G28" s="51"/>
      <c r="H28" s="20"/>
      <c r="I28" s="16"/>
      <c r="J28" s="16"/>
      <c r="K28" s="16"/>
    </row>
    <row r="29" spans="1:11" ht="17.100000000000001" customHeight="1" x14ac:dyDescent="0.25">
      <c r="A29" s="13"/>
      <c r="B29" s="54"/>
      <c r="C29" s="13"/>
      <c r="D29" s="57"/>
      <c r="E29" s="23" t="s">
        <v>211</v>
      </c>
      <c r="F29" s="58" t="s">
        <v>893</v>
      </c>
      <c r="G29" s="51"/>
      <c r="H29" s="20"/>
      <c r="I29" s="16"/>
      <c r="J29" s="16"/>
      <c r="K29" s="16"/>
    </row>
    <row r="30" spans="1:11" ht="17.100000000000001" customHeight="1" x14ac:dyDescent="0.25">
      <c r="A30" s="13"/>
      <c r="B30" s="54"/>
      <c r="C30" s="13"/>
      <c r="D30" s="108"/>
      <c r="E30" s="293"/>
      <c r="F30" s="315" t="s">
        <v>222</v>
      </c>
      <c r="G30" s="51"/>
      <c r="H30" s="20"/>
      <c r="I30" s="16"/>
      <c r="J30" s="16"/>
      <c r="K30" s="16"/>
    </row>
    <row r="31" spans="1:11" ht="17.100000000000001" customHeight="1" x14ac:dyDescent="0.25">
      <c r="A31" s="13"/>
      <c r="B31" s="54"/>
      <c r="C31" s="13"/>
      <c r="D31" s="57"/>
      <c r="E31" s="23" t="s">
        <v>212</v>
      </c>
      <c r="F31" s="53" t="s">
        <v>38</v>
      </c>
      <c r="G31" s="51"/>
      <c r="H31" s="20"/>
      <c r="I31" s="16"/>
      <c r="J31" s="16"/>
      <c r="K31" s="16"/>
    </row>
    <row r="32" spans="1:11" ht="17.100000000000001" customHeight="1" x14ac:dyDescent="0.25">
      <c r="A32" s="13"/>
      <c r="B32" s="54"/>
      <c r="C32" s="13"/>
      <c r="D32" s="57"/>
      <c r="E32" s="23" t="s">
        <v>213</v>
      </c>
      <c r="F32" s="53" t="s">
        <v>993</v>
      </c>
      <c r="G32" s="51"/>
      <c r="H32" s="20"/>
      <c r="I32" s="16"/>
      <c r="J32" s="16"/>
      <c r="K32" s="16"/>
    </row>
    <row r="33" spans="1:11" ht="17.100000000000001" customHeight="1" x14ac:dyDescent="0.25">
      <c r="A33" s="13"/>
      <c r="B33" s="54"/>
      <c r="C33" s="13"/>
      <c r="D33" s="57"/>
      <c r="E33" s="23" t="s">
        <v>214</v>
      </c>
      <c r="F33" s="53" t="s">
        <v>199</v>
      </c>
      <c r="G33" s="51"/>
      <c r="H33" s="20"/>
      <c r="I33" s="16"/>
      <c r="J33" s="16"/>
      <c r="K33" s="16"/>
    </row>
    <row r="34" spans="1:11" ht="17.100000000000001" customHeight="1" x14ac:dyDescent="0.25">
      <c r="A34" s="13"/>
      <c r="B34" s="54"/>
      <c r="C34" s="13"/>
      <c r="D34" s="57"/>
      <c r="E34" s="23" t="s">
        <v>905</v>
      </c>
      <c r="F34" s="53" t="s">
        <v>37</v>
      </c>
      <c r="G34" s="51"/>
      <c r="H34" s="20"/>
      <c r="I34" s="16"/>
      <c r="J34" s="16"/>
      <c r="K34" s="16"/>
    </row>
    <row r="35" spans="1:11" ht="17.100000000000001" customHeight="1" x14ac:dyDescent="0.25">
      <c r="A35" s="13"/>
      <c r="B35" s="54"/>
      <c r="C35" s="13"/>
      <c r="D35" s="57"/>
      <c r="E35" s="23" t="s">
        <v>908</v>
      </c>
      <c r="F35" s="53" t="s">
        <v>35</v>
      </c>
      <c r="G35" s="51"/>
      <c r="H35" s="20"/>
      <c r="I35" s="16"/>
      <c r="J35" s="16"/>
      <c r="K35" s="16"/>
    </row>
    <row r="36" spans="1:11" ht="17.100000000000001" customHeight="1" x14ac:dyDescent="0.25">
      <c r="A36" s="13"/>
      <c r="B36" s="54"/>
      <c r="C36" s="13"/>
      <c r="D36" s="108"/>
      <c r="E36" s="293"/>
      <c r="F36" s="315" t="s">
        <v>221</v>
      </c>
      <c r="G36" s="51"/>
      <c r="H36" s="20"/>
      <c r="I36" s="16"/>
      <c r="J36" s="16"/>
      <c r="K36" s="16"/>
    </row>
    <row r="37" spans="1:11" ht="17.100000000000001" customHeight="1" x14ac:dyDescent="0.25">
      <c r="A37" s="13"/>
      <c r="B37" s="54"/>
      <c r="C37" s="13"/>
      <c r="D37" s="57"/>
      <c r="E37" s="23" t="s">
        <v>912</v>
      </c>
      <c r="F37" s="53" t="s">
        <v>995</v>
      </c>
      <c r="G37" s="51"/>
      <c r="H37" s="20"/>
      <c r="I37" s="16"/>
      <c r="J37" s="16"/>
      <c r="K37" s="16"/>
    </row>
    <row r="38" spans="1:11" ht="17.100000000000001" customHeight="1" x14ac:dyDescent="0.25">
      <c r="A38" s="13"/>
      <c r="B38" s="54"/>
      <c r="C38" s="13"/>
      <c r="D38" s="57"/>
      <c r="E38" s="23" t="s">
        <v>925</v>
      </c>
      <c r="F38" s="53" t="s">
        <v>48</v>
      </c>
      <c r="G38" s="51"/>
      <c r="H38" s="20"/>
      <c r="I38" s="16"/>
      <c r="J38" s="16"/>
      <c r="K38" s="16"/>
    </row>
    <row r="39" spans="1:11" ht="17.100000000000001" customHeight="1" x14ac:dyDescent="0.25">
      <c r="A39" s="13"/>
      <c r="B39" s="54"/>
      <c r="C39" s="13"/>
      <c r="D39" s="57"/>
      <c r="E39" s="23" t="s">
        <v>929</v>
      </c>
      <c r="F39" s="53" t="s">
        <v>219</v>
      </c>
      <c r="G39" s="51"/>
      <c r="H39" s="20"/>
      <c r="I39" s="16"/>
      <c r="J39" s="16"/>
      <c r="K39" s="16"/>
    </row>
    <row r="40" spans="1:11" ht="17.100000000000001" customHeight="1" x14ac:dyDescent="0.25">
      <c r="A40" s="13"/>
      <c r="B40" s="54"/>
      <c r="C40" s="13"/>
      <c r="D40" s="57"/>
      <c r="E40" s="23" t="s">
        <v>930</v>
      </c>
      <c r="F40" s="53" t="s">
        <v>49</v>
      </c>
      <c r="G40" s="51"/>
      <c r="H40" s="20"/>
      <c r="I40" s="16"/>
      <c r="J40" s="16"/>
      <c r="K40" s="16"/>
    </row>
    <row r="41" spans="1:11" ht="17.100000000000001" customHeight="1" x14ac:dyDescent="0.25">
      <c r="A41" s="13"/>
      <c r="B41" s="54"/>
      <c r="C41" s="13"/>
      <c r="D41" s="57"/>
      <c r="E41" s="23" t="s">
        <v>931</v>
      </c>
      <c r="F41" s="53" t="s">
        <v>52</v>
      </c>
      <c r="G41" s="51"/>
      <c r="H41" s="20"/>
      <c r="I41" s="16"/>
      <c r="J41" s="16"/>
      <c r="K41" s="16"/>
    </row>
    <row r="42" spans="1:11" ht="17.100000000000001" customHeight="1" x14ac:dyDescent="0.25">
      <c r="A42" s="13"/>
      <c r="B42" s="54"/>
      <c r="C42" s="13"/>
      <c r="D42" s="107"/>
      <c r="E42" s="294"/>
      <c r="F42" s="315" t="s">
        <v>122</v>
      </c>
      <c r="G42" s="51"/>
      <c r="H42" s="20"/>
      <c r="I42" s="16"/>
      <c r="J42" s="16"/>
      <c r="K42" s="16"/>
    </row>
    <row r="43" spans="1:11" ht="17.100000000000001" customHeight="1" x14ac:dyDescent="0.25">
      <c r="A43" s="13"/>
      <c r="B43" s="54"/>
      <c r="C43" s="13"/>
      <c r="D43" s="57"/>
      <c r="E43" s="23" t="s">
        <v>932</v>
      </c>
      <c r="F43" s="53" t="s">
        <v>54</v>
      </c>
      <c r="G43" s="51"/>
      <c r="H43" s="20"/>
      <c r="I43" s="16"/>
      <c r="J43" s="16"/>
      <c r="K43" s="16"/>
    </row>
    <row r="44" spans="1:11" ht="17.100000000000001" customHeight="1" x14ac:dyDescent="0.25">
      <c r="A44" s="13"/>
      <c r="B44" s="54"/>
      <c r="C44" s="13"/>
      <c r="D44" s="57"/>
      <c r="E44" s="23" t="s">
        <v>933</v>
      </c>
      <c r="F44" s="53" t="s">
        <v>59</v>
      </c>
      <c r="G44" s="51"/>
      <c r="H44" s="20"/>
      <c r="I44" s="16"/>
      <c r="J44" s="16"/>
      <c r="K44" s="16"/>
    </row>
    <row r="45" spans="1:11" ht="17.100000000000001" customHeight="1" x14ac:dyDescent="0.25">
      <c r="A45" s="13"/>
      <c r="B45" s="54"/>
      <c r="C45" s="13"/>
      <c r="D45" s="57"/>
      <c r="E45" s="23" t="s">
        <v>934</v>
      </c>
      <c r="F45" s="53" t="s">
        <v>60</v>
      </c>
      <c r="G45" s="51"/>
      <c r="H45" s="20"/>
      <c r="I45" s="16"/>
      <c r="J45" s="16"/>
      <c r="K45" s="16"/>
    </row>
    <row r="46" spans="1:11" ht="17.100000000000001" customHeight="1" x14ac:dyDescent="0.25">
      <c r="A46" s="13"/>
      <c r="B46" s="54"/>
      <c r="C46" s="13"/>
      <c r="D46" s="57"/>
      <c r="E46" s="23" t="s">
        <v>935</v>
      </c>
      <c r="F46" s="53" t="s">
        <v>329</v>
      </c>
      <c r="G46" s="51"/>
      <c r="H46" s="20"/>
      <c r="I46" s="16"/>
      <c r="J46" s="16"/>
      <c r="K46" s="16"/>
    </row>
    <row r="47" spans="1:11" ht="17.100000000000001" customHeight="1" x14ac:dyDescent="0.25">
      <c r="A47" s="13"/>
      <c r="B47" s="54"/>
      <c r="C47" s="13"/>
      <c r="D47" s="57"/>
      <c r="E47" s="23" t="s">
        <v>936</v>
      </c>
      <c r="F47" s="53" t="s">
        <v>63</v>
      </c>
      <c r="G47" s="51"/>
      <c r="H47" s="20"/>
      <c r="I47" s="16"/>
      <c r="J47" s="16"/>
      <c r="K47" s="16"/>
    </row>
    <row r="48" spans="1:11" ht="17.100000000000001" customHeight="1" x14ac:dyDescent="0.25">
      <c r="A48" s="13"/>
      <c r="B48" s="54"/>
      <c r="C48" s="13"/>
      <c r="D48" s="57"/>
      <c r="E48" s="23" t="s">
        <v>937</v>
      </c>
      <c r="F48" s="53" t="s">
        <v>272</v>
      </c>
      <c r="G48" s="51"/>
      <c r="H48" s="20"/>
      <c r="I48" s="16"/>
      <c r="J48" s="16"/>
      <c r="K48" s="16"/>
    </row>
    <row r="49" spans="1:11" ht="17.100000000000001" customHeight="1" x14ac:dyDescent="0.25">
      <c r="A49" s="13"/>
      <c r="B49" s="54"/>
      <c r="C49" s="13"/>
      <c r="D49" s="107"/>
      <c r="E49" s="294"/>
      <c r="F49" s="315" t="s">
        <v>453</v>
      </c>
      <c r="G49" s="51"/>
      <c r="H49" s="20"/>
      <c r="I49" s="16"/>
      <c r="J49" s="16"/>
      <c r="K49" s="16"/>
    </row>
    <row r="50" spans="1:11" ht="17.100000000000001" customHeight="1" x14ac:dyDescent="0.25">
      <c r="A50" s="13"/>
      <c r="B50" s="54"/>
      <c r="C50" s="13"/>
      <c r="D50" s="57"/>
      <c r="E50" s="23" t="s">
        <v>938</v>
      </c>
      <c r="F50" s="53" t="s">
        <v>514</v>
      </c>
      <c r="G50" s="51"/>
      <c r="H50" s="20"/>
      <c r="I50" s="16"/>
      <c r="J50" s="16"/>
      <c r="K50" s="16"/>
    </row>
    <row r="51" spans="1:11" ht="17.100000000000001" customHeight="1" x14ac:dyDescent="0.25">
      <c r="A51" s="13"/>
      <c r="B51" s="54"/>
      <c r="C51" s="13"/>
      <c r="D51" s="57"/>
      <c r="E51" s="23" t="s">
        <v>939</v>
      </c>
      <c r="F51" s="53" t="s">
        <v>455</v>
      </c>
      <c r="G51" s="51"/>
      <c r="H51" s="20"/>
      <c r="I51" s="16"/>
      <c r="J51" s="16"/>
      <c r="K51" s="16"/>
    </row>
    <row r="52" spans="1:11" ht="17.100000000000001" customHeight="1" x14ac:dyDescent="0.25">
      <c r="A52" s="13"/>
      <c r="B52" s="54"/>
      <c r="C52" s="13"/>
      <c r="D52" s="57"/>
      <c r="E52" s="23" t="s">
        <v>941</v>
      </c>
      <c r="F52" s="53" t="s">
        <v>456</v>
      </c>
      <c r="G52" s="51"/>
      <c r="H52" s="20"/>
      <c r="I52" s="16"/>
      <c r="J52" s="16"/>
      <c r="K52" s="16"/>
    </row>
    <row r="53" spans="1:11" ht="17.100000000000001" customHeight="1" x14ac:dyDescent="0.25">
      <c r="A53" s="13"/>
      <c r="B53" s="54"/>
      <c r="C53" s="13"/>
      <c r="D53" s="57"/>
      <c r="E53" s="23" t="s">
        <v>942</v>
      </c>
      <c r="F53" s="53" t="s">
        <v>457</v>
      </c>
      <c r="G53" s="51"/>
      <c r="H53" s="20"/>
      <c r="I53" s="16"/>
      <c r="J53" s="16"/>
      <c r="K53" s="16"/>
    </row>
    <row r="54" spans="1:11" ht="17.100000000000001" customHeight="1" x14ac:dyDescent="0.25">
      <c r="A54" s="13"/>
      <c r="B54" s="54"/>
      <c r="C54" s="13"/>
      <c r="D54" s="57"/>
      <c r="E54" s="23" t="s">
        <v>943</v>
      </c>
      <c r="F54" s="53" t="s">
        <v>458</v>
      </c>
      <c r="G54" s="51"/>
      <c r="H54" s="20"/>
      <c r="I54" s="16"/>
      <c r="J54" s="16"/>
      <c r="K54" s="16"/>
    </row>
    <row r="55" spans="1:11" ht="17.100000000000001" customHeight="1" x14ac:dyDescent="0.25">
      <c r="A55" s="13"/>
      <c r="B55" s="54"/>
      <c r="C55" s="13"/>
      <c r="D55" s="57"/>
      <c r="E55" s="23" t="s">
        <v>944</v>
      </c>
      <c r="F55" s="53" t="s">
        <v>459</v>
      </c>
      <c r="G55" s="51"/>
      <c r="H55" s="20"/>
      <c r="I55" s="16"/>
      <c r="J55" s="16"/>
      <c r="K55" s="16"/>
    </row>
    <row r="56" spans="1:11" ht="17.100000000000001" customHeight="1" x14ac:dyDescent="0.25">
      <c r="A56" s="13"/>
      <c r="B56" s="54"/>
      <c r="C56" s="13"/>
      <c r="D56" s="57"/>
      <c r="E56" s="23" t="s">
        <v>945</v>
      </c>
      <c r="F56" s="53" t="s">
        <v>460</v>
      </c>
      <c r="G56" s="51"/>
      <c r="H56" s="20"/>
      <c r="I56" s="16"/>
      <c r="J56" s="16"/>
      <c r="K56" s="16"/>
    </row>
    <row r="57" spans="1:11" ht="17.100000000000001" customHeight="1" x14ac:dyDescent="0.25">
      <c r="A57" s="13"/>
      <c r="B57" s="54"/>
      <c r="C57" s="13"/>
      <c r="D57" s="57"/>
      <c r="E57" s="23" t="s">
        <v>946</v>
      </c>
      <c r="F57" s="53" t="s">
        <v>461</v>
      </c>
      <c r="G57" s="51"/>
      <c r="H57" s="20"/>
      <c r="I57" s="16"/>
      <c r="J57" s="16"/>
      <c r="K57" s="16"/>
    </row>
    <row r="58" spans="1:11" ht="17.100000000000001" customHeight="1" x14ac:dyDescent="0.25">
      <c r="A58" s="13"/>
      <c r="B58" s="54"/>
      <c r="C58" s="13"/>
      <c r="D58" s="57"/>
      <c r="E58" s="23" t="s">
        <v>947</v>
      </c>
      <c r="F58" s="53" t="s">
        <v>462</v>
      </c>
      <c r="G58" s="51"/>
      <c r="H58" s="20"/>
      <c r="I58" s="16"/>
      <c r="J58" s="16"/>
      <c r="K58" s="16"/>
    </row>
    <row r="59" spans="1:11" ht="17.100000000000001" customHeight="1" x14ac:dyDescent="0.25">
      <c r="A59" s="13"/>
      <c r="B59" s="54"/>
      <c r="C59" s="13"/>
      <c r="D59" s="57"/>
      <c r="E59" s="23" t="s">
        <v>948</v>
      </c>
      <c r="F59" s="53" t="s">
        <v>463</v>
      </c>
      <c r="G59" s="51"/>
      <c r="H59" s="20"/>
      <c r="I59" s="16"/>
      <c r="J59" s="16"/>
      <c r="K59" s="16"/>
    </row>
    <row r="60" spans="1:11" ht="17.100000000000001" customHeight="1" x14ac:dyDescent="0.25">
      <c r="A60" s="13"/>
      <c r="B60" s="54"/>
      <c r="C60" s="13"/>
      <c r="D60" s="57"/>
      <c r="E60" s="23" t="s">
        <v>949</v>
      </c>
      <c r="F60" s="53" t="s">
        <v>464</v>
      </c>
      <c r="G60" s="51"/>
      <c r="H60" s="20"/>
      <c r="I60" s="16"/>
      <c r="J60" s="16"/>
      <c r="K60" s="16"/>
    </row>
    <row r="61" spans="1:11" ht="17.100000000000001" customHeight="1" x14ac:dyDescent="0.25">
      <c r="A61" s="13"/>
      <c r="B61" s="54"/>
      <c r="C61" s="13"/>
      <c r="D61" s="57"/>
      <c r="E61" s="23" t="s">
        <v>950</v>
      </c>
      <c r="F61" s="53" t="s">
        <v>470</v>
      </c>
      <c r="G61" s="51"/>
      <c r="H61" s="20"/>
      <c r="I61" s="16"/>
      <c r="J61" s="16"/>
      <c r="K61" s="16"/>
    </row>
    <row r="62" spans="1:11" ht="17.100000000000001" customHeight="1" x14ac:dyDescent="0.25">
      <c r="A62" s="13"/>
      <c r="B62" s="54"/>
      <c r="C62" s="13"/>
      <c r="D62" s="57"/>
      <c r="E62" s="23" t="s">
        <v>951</v>
      </c>
      <c r="F62" s="53" t="s">
        <v>93</v>
      </c>
      <c r="G62" s="51"/>
      <c r="H62" s="20"/>
      <c r="I62" s="16"/>
      <c r="J62" s="16"/>
      <c r="K62" s="16"/>
    </row>
    <row r="63" spans="1:11" ht="17.100000000000001" customHeight="1" x14ac:dyDescent="0.25">
      <c r="A63" s="13"/>
      <c r="B63" s="54"/>
      <c r="C63" s="13"/>
      <c r="D63" s="107"/>
      <c r="E63" s="294"/>
      <c r="F63" s="315" t="s">
        <v>123</v>
      </c>
      <c r="G63" s="51"/>
      <c r="H63" s="20"/>
      <c r="I63" s="16"/>
      <c r="J63" s="16"/>
      <c r="K63" s="16"/>
    </row>
    <row r="64" spans="1:11" ht="17.100000000000001" customHeight="1" x14ac:dyDescent="0.25">
      <c r="A64" s="13"/>
      <c r="B64" s="54"/>
      <c r="C64" s="13"/>
      <c r="D64" s="57"/>
      <c r="E64" s="23" t="s">
        <v>952</v>
      </c>
      <c r="F64" s="53" t="s">
        <v>87</v>
      </c>
      <c r="G64" s="51"/>
      <c r="H64" s="20"/>
      <c r="I64" s="16"/>
      <c r="J64" s="16"/>
      <c r="K64" s="16"/>
    </row>
    <row r="65" spans="1:11" ht="17.100000000000001" customHeight="1" x14ac:dyDescent="0.25">
      <c r="A65" s="13"/>
      <c r="B65" s="54"/>
      <c r="C65" s="13"/>
      <c r="D65" s="57"/>
      <c r="E65" s="23" t="s">
        <v>953</v>
      </c>
      <c r="F65" s="53" t="s">
        <v>40</v>
      </c>
      <c r="G65" s="51"/>
      <c r="H65" s="20"/>
      <c r="I65" s="16"/>
      <c r="J65" s="16"/>
      <c r="K65" s="16"/>
    </row>
    <row r="66" spans="1:11" ht="17.100000000000001" customHeight="1" x14ac:dyDescent="0.25">
      <c r="A66" s="13"/>
      <c r="B66" s="54"/>
      <c r="C66" s="13"/>
      <c r="D66" s="57"/>
      <c r="E66" s="23" t="s">
        <v>954</v>
      </c>
      <c r="F66" s="53" t="s">
        <v>72</v>
      </c>
      <c r="G66" s="51"/>
      <c r="H66" s="20"/>
      <c r="I66" s="16"/>
      <c r="J66" s="16"/>
      <c r="K66" s="16"/>
    </row>
    <row r="67" spans="1:11" ht="17.100000000000001" customHeight="1" x14ac:dyDescent="0.25">
      <c r="A67" s="13"/>
      <c r="B67" s="54"/>
      <c r="C67" s="13"/>
      <c r="D67" s="57"/>
      <c r="E67" s="23" t="s">
        <v>955</v>
      </c>
      <c r="F67" s="53" t="s">
        <v>786</v>
      </c>
      <c r="G67" s="51"/>
      <c r="H67" s="20"/>
      <c r="I67" s="16"/>
      <c r="J67" s="16"/>
      <c r="K67" s="16"/>
    </row>
    <row r="68" spans="1:11" ht="17.100000000000001" customHeight="1" x14ac:dyDescent="0.25">
      <c r="A68" s="13"/>
      <c r="B68" s="54"/>
      <c r="C68" s="13"/>
      <c r="D68" s="300"/>
      <c r="E68" s="301"/>
      <c r="F68" s="314" t="s">
        <v>996</v>
      </c>
      <c r="G68" s="51"/>
      <c r="H68" s="20"/>
      <c r="I68" s="16"/>
      <c r="J68" s="16"/>
      <c r="K68" s="16"/>
    </row>
    <row r="69" spans="1:11" ht="17.100000000000001" customHeight="1" x14ac:dyDescent="0.25">
      <c r="A69" s="13"/>
      <c r="B69" s="54"/>
      <c r="C69" s="13"/>
      <c r="D69" s="57"/>
      <c r="E69" s="23" t="s">
        <v>956</v>
      </c>
      <c r="F69" s="53" t="s">
        <v>383</v>
      </c>
      <c r="G69" s="51"/>
      <c r="H69" s="20"/>
      <c r="I69" s="16"/>
      <c r="J69" s="16"/>
      <c r="K69" s="16"/>
    </row>
    <row r="70" spans="1:11" ht="17.100000000000001" customHeight="1" x14ac:dyDescent="0.25">
      <c r="A70" s="13"/>
      <c r="B70" s="54"/>
      <c r="C70" s="13"/>
      <c r="D70" s="57"/>
      <c r="E70" s="23" t="s">
        <v>957</v>
      </c>
      <c r="F70" s="53" t="s">
        <v>384</v>
      </c>
      <c r="G70" s="51"/>
      <c r="H70" s="20"/>
      <c r="I70" s="16"/>
      <c r="J70" s="16"/>
      <c r="K70" s="16"/>
    </row>
    <row r="71" spans="1:11" ht="17.100000000000001" customHeight="1" x14ac:dyDescent="0.25">
      <c r="A71" s="13"/>
      <c r="B71" s="54"/>
      <c r="C71" s="13"/>
      <c r="D71" s="57"/>
      <c r="E71" s="23" t="s">
        <v>958</v>
      </c>
      <c r="F71" s="53" t="s">
        <v>193</v>
      </c>
      <c r="G71" s="51"/>
      <c r="H71" s="20"/>
      <c r="I71" s="16"/>
      <c r="J71" s="16"/>
      <c r="K71" s="16"/>
    </row>
    <row r="72" spans="1:11" ht="17.100000000000001" customHeight="1" x14ac:dyDescent="0.25">
      <c r="A72" s="13"/>
      <c r="B72" s="54"/>
      <c r="C72" s="13"/>
      <c r="D72" s="57"/>
      <c r="E72" s="23" t="s">
        <v>959</v>
      </c>
      <c r="F72" s="53" t="s">
        <v>1172</v>
      </c>
      <c r="G72" s="51"/>
      <c r="H72" s="20"/>
      <c r="I72" s="16"/>
      <c r="J72" s="16"/>
      <c r="K72" s="16"/>
    </row>
    <row r="73" spans="1:11" ht="17.100000000000001" customHeight="1" x14ac:dyDescent="0.25">
      <c r="A73" s="13"/>
      <c r="B73" s="54"/>
      <c r="C73" s="13"/>
      <c r="D73" s="57"/>
      <c r="E73" s="23" t="s">
        <v>960</v>
      </c>
      <c r="F73" s="53" t="s">
        <v>896</v>
      </c>
      <c r="G73" s="51"/>
      <c r="H73" s="20"/>
      <c r="I73" s="16"/>
      <c r="J73" s="16"/>
      <c r="K73" s="16"/>
    </row>
    <row r="74" spans="1:11" ht="17.100000000000001" customHeight="1" x14ac:dyDescent="0.25">
      <c r="A74" s="13"/>
      <c r="B74" s="54"/>
      <c r="C74" s="13"/>
      <c r="D74" s="57"/>
      <c r="E74" s="23" t="s">
        <v>961</v>
      </c>
      <c r="F74" s="53" t="s">
        <v>256</v>
      </c>
      <c r="G74" s="51"/>
      <c r="H74" s="20"/>
      <c r="I74" s="16"/>
      <c r="J74" s="16"/>
      <c r="K74" s="16"/>
    </row>
    <row r="75" spans="1:11" ht="17.100000000000001" customHeight="1" x14ac:dyDescent="0.25">
      <c r="A75" s="13"/>
      <c r="B75" s="54"/>
      <c r="C75" s="13"/>
      <c r="D75" s="57"/>
      <c r="E75" s="23" t="s">
        <v>962</v>
      </c>
      <c r="F75" s="53" t="s">
        <v>999</v>
      </c>
      <c r="G75" s="51"/>
      <c r="H75" s="20"/>
      <c r="I75" s="16"/>
      <c r="J75" s="16"/>
      <c r="K75" s="16"/>
    </row>
    <row r="76" spans="1:11" ht="17.100000000000001" customHeight="1" x14ac:dyDescent="0.25">
      <c r="A76" s="13"/>
      <c r="B76" s="54"/>
      <c r="C76" s="13"/>
      <c r="D76" s="57"/>
      <c r="E76" s="23" t="s">
        <v>963</v>
      </c>
      <c r="F76" s="53" t="s">
        <v>1164</v>
      </c>
      <c r="G76" s="51"/>
      <c r="H76" s="20"/>
      <c r="I76" s="16"/>
      <c r="J76" s="16"/>
      <c r="K76" s="16"/>
    </row>
    <row r="77" spans="1:11" ht="17.100000000000001" customHeight="1" x14ac:dyDescent="0.25">
      <c r="A77" s="13"/>
      <c r="B77" s="54"/>
      <c r="C77" s="13"/>
      <c r="D77" s="57"/>
      <c r="E77" s="23" t="s">
        <v>964</v>
      </c>
      <c r="F77" s="53" t="s">
        <v>298</v>
      </c>
      <c r="G77" s="51"/>
      <c r="H77" s="20"/>
      <c r="I77" s="16"/>
      <c r="J77" s="16"/>
      <c r="K77" s="16"/>
    </row>
    <row r="78" spans="1:11" ht="17.100000000000001" customHeight="1" x14ac:dyDescent="0.25">
      <c r="A78" s="13"/>
      <c r="B78" s="54"/>
      <c r="C78" s="13"/>
      <c r="D78" s="57"/>
      <c r="E78" s="23" t="s">
        <v>965</v>
      </c>
      <c r="F78" s="53" t="s">
        <v>417</v>
      </c>
      <c r="G78" s="51"/>
      <c r="H78" s="20"/>
      <c r="I78" s="16"/>
      <c r="J78" s="16"/>
      <c r="K78" s="16"/>
    </row>
    <row r="79" spans="1:11" ht="17.100000000000001" customHeight="1" x14ac:dyDescent="0.25">
      <c r="A79" s="13"/>
      <c r="B79" s="54"/>
      <c r="C79" s="13"/>
      <c r="D79" s="57"/>
      <c r="E79" s="23" t="s">
        <v>927</v>
      </c>
      <c r="F79" s="53" t="s">
        <v>673</v>
      </c>
      <c r="G79" s="51"/>
      <c r="H79" s="20"/>
      <c r="I79" s="16"/>
      <c r="J79" s="16"/>
      <c r="K79" s="16"/>
    </row>
    <row r="80" spans="1:11" ht="17.100000000000001" customHeight="1" x14ac:dyDescent="0.25">
      <c r="A80" s="13"/>
      <c r="B80" s="54"/>
      <c r="C80" s="13"/>
      <c r="D80" s="57"/>
      <c r="E80" s="23" t="s">
        <v>926</v>
      </c>
      <c r="F80" s="53" t="s">
        <v>196</v>
      </c>
      <c r="G80" s="51"/>
      <c r="H80" s="20"/>
      <c r="I80" s="16"/>
      <c r="J80" s="16"/>
      <c r="K80" s="16"/>
    </row>
    <row r="81" spans="1:11" ht="21" customHeight="1" x14ac:dyDescent="0.25">
      <c r="A81" s="13"/>
      <c r="B81" s="54"/>
      <c r="C81" s="13"/>
      <c r="D81" s="333" t="s">
        <v>967</v>
      </c>
      <c r="E81" s="334"/>
      <c r="F81" s="335"/>
      <c r="G81" s="51"/>
      <c r="H81" s="20"/>
      <c r="I81" s="16"/>
      <c r="J81" s="16"/>
      <c r="K81" s="16"/>
    </row>
    <row r="82" spans="1:11" ht="17.100000000000001" customHeight="1" x14ac:dyDescent="0.25">
      <c r="A82" s="13"/>
      <c r="B82" s="54"/>
      <c r="C82" s="13"/>
      <c r="D82" s="57"/>
      <c r="E82" s="23" t="s">
        <v>103</v>
      </c>
      <c r="F82" s="53" t="s">
        <v>190</v>
      </c>
      <c r="G82" s="51"/>
      <c r="H82" s="20"/>
      <c r="I82" s="16"/>
      <c r="J82" s="16"/>
      <c r="K82" s="16"/>
    </row>
    <row r="83" spans="1:11" ht="17.100000000000001" customHeight="1" x14ac:dyDescent="0.25">
      <c r="A83" s="13"/>
      <c r="B83" s="54"/>
      <c r="C83" s="13"/>
      <c r="D83" s="57"/>
      <c r="E83" s="23" t="s">
        <v>88</v>
      </c>
      <c r="F83" s="53" t="s">
        <v>419</v>
      </c>
      <c r="G83" s="51"/>
      <c r="H83" s="20"/>
      <c r="I83" s="16"/>
      <c r="J83" s="16"/>
      <c r="K83" s="16"/>
    </row>
    <row r="84" spans="1:11" ht="17.100000000000001" customHeight="1" x14ac:dyDescent="0.25">
      <c r="A84" s="13"/>
      <c r="B84" s="54"/>
      <c r="C84" s="13"/>
      <c r="D84" s="57"/>
      <c r="E84" s="23" t="s">
        <v>46</v>
      </c>
      <c r="F84" s="53" t="s">
        <v>70</v>
      </c>
      <c r="G84" s="51"/>
      <c r="H84" s="20"/>
      <c r="I84" s="16"/>
      <c r="J84" s="16"/>
      <c r="K84" s="16"/>
    </row>
    <row r="85" spans="1:11" ht="17.100000000000001" customHeight="1" x14ac:dyDescent="0.25">
      <c r="A85" s="13"/>
      <c r="B85" s="54"/>
      <c r="C85" s="13"/>
      <c r="D85" s="57"/>
      <c r="E85" s="23" t="s">
        <v>262</v>
      </c>
      <c r="F85" s="53" t="s">
        <v>184</v>
      </c>
      <c r="G85" s="51"/>
      <c r="H85" s="20"/>
      <c r="I85" s="16"/>
      <c r="J85" s="16"/>
      <c r="K85" s="16"/>
    </row>
    <row r="86" spans="1:11" ht="17.100000000000001" customHeight="1" x14ac:dyDescent="0.25">
      <c r="A86" s="13"/>
      <c r="B86" s="54"/>
      <c r="C86" s="13"/>
      <c r="D86" s="57"/>
      <c r="E86" s="23" t="s">
        <v>263</v>
      </c>
      <c r="F86" s="53" t="s">
        <v>347</v>
      </c>
      <c r="G86" s="51"/>
      <c r="H86" s="20"/>
      <c r="I86" s="16"/>
      <c r="J86" s="16"/>
      <c r="K86" s="16"/>
    </row>
    <row r="87" spans="1:11" ht="17.100000000000001" customHeight="1" x14ac:dyDescent="0.25">
      <c r="A87" s="13"/>
      <c r="B87" s="54"/>
      <c r="C87" s="13"/>
      <c r="D87" s="57"/>
      <c r="E87" s="23" t="s">
        <v>264</v>
      </c>
      <c r="F87" s="53" t="s">
        <v>178</v>
      </c>
      <c r="G87" s="51"/>
      <c r="H87" s="20"/>
      <c r="I87" s="16"/>
      <c r="J87" s="16"/>
      <c r="K87" s="16"/>
    </row>
    <row r="88" spans="1:11" ht="17.100000000000001" customHeight="1" x14ac:dyDescent="0.25">
      <c r="A88" s="13"/>
      <c r="B88" s="54"/>
      <c r="C88" s="13"/>
      <c r="D88" s="57"/>
      <c r="E88" s="23" t="s">
        <v>299</v>
      </c>
      <c r="F88" s="53" t="s">
        <v>1001</v>
      </c>
      <c r="G88" s="51"/>
      <c r="H88" s="20"/>
      <c r="I88" s="16"/>
      <c r="J88" s="16"/>
      <c r="K88" s="16"/>
    </row>
    <row r="89" spans="1:11" ht="21" customHeight="1" x14ac:dyDescent="0.25">
      <c r="A89" s="13"/>
      <c r="B89" s="54"/>
      <c r="C89" s="13"/>
      <c r="D89" s="330" t="s">
        <v>972</v>
      </c>
      <c r="E89" s="331"/>
      <c r="F89" s="332"/>
      <c r="G89" s="51"/>
      <c r="H89" s="20"/>
      <c r="I89" s="16"/>
      <c r="J89" s="16"/>
      <c r="K89" s="16"/>
    </row>
    <row r="90" spans="1:11" ht="17.100000000000001" customHeight="1" x14ac:dyDescent="0.25">
      <c r="A90" s="13"/>
      <c r="B90" s="54"/>
      <c r="C90" s="13"/>
      <c r="D90" s="57"/>
      <c r="E90" s="23" t="s">
        <v>85</v>
      </c>
      <c r="F90" s="53" t="s">
        <v>55</v>
      </c>
      <c r="G90" s="51"/>
      <c r="H90" s="20"/>
      <c r="I90" s="16"/>
      <c r="J90" s="16"/>
      <c r="K90" s="16"/>
    </row>
    <row r="91" spans="1:11" ht="17.100000000000001" customHeight="1" x14ac:dyDescent="0.25">
      <c r="A91" s="13"/>
      <c r="B91" s="54"/>
      <c r="C91" s="13"/>
      <c r="D91" s="57"/>
      <c r="E91" s="23" t="s">
        <v>86</v>
      </c>
      <c r="F91" s="53" t="s">
        <v>32</v>
      </c>
      <c r="G91" s="51"/>
      <c r="H91" s="20"/>
      <c r="I91" s="16"/>
      <c r="J91" s="16"/>
      <c r="K91" s="16"/>
    </row>
    <row r="92" spans="1:11" ht="17.100000000000001" customHeight="1" x14ac:dyDescent="0.25">
      <c r="A92" s="13"/>
      <c r="B92" s="54"/>
      <c r="C92" s="13"/>
      <c r="D92" s="57"/>
      <c r="E92" s="23" t="s">
        <v>104</v>
      </c>
      <c r="F92" s="53" t="s">
        <v>57</v>
      </c>
      <c r="G92" s="51"/>
      <c r="H92" s="20"/>
      <c r="I92" s="16"/>
      <c r="J92" s="16"/>
      <c r="K92" s="16"/>
    </row>
    <row r="93" spans="1:11" ht="17.100000000000001" customHeight="1" x14ac:dyDescent="0.25">
      <c r="A93" s="13"/>
      <c r="B93" s="54"/>
      <c r="C93" s="13"/>
      <c r="D93" s="57"/>
      <c r="E93" s="23" t="s">
        <v>105</v>
      </c>
      <c r="F93" s="53" t="s">
        <v>217</v>
      </c>
      <c r="G93" s="51"/>
      <c r="H93" s="20"/>
      <c r="I93" s="16"/>
      <c r="J93" s="16"/>
      <c r="K93" s="16"/>
    </row>
    <row r="94" spans="1:11" ht="21" customHeight="1" x14ac:dyDescent="0.25">
      <c r="A94" s="13"/>
      <c r="B94" s="54"/>
      <c r="C94" s="13"/>
      <c r="D94" s="333" t="s">
        <v>973</v>
      </c>
      <c r="E94" s="334"/>
      <c r="F94" s="335"/>
      <c r="G94" s="51"/>
      <c r="H94" s="20"/>
      <c r="I94" s="16"/>
      <c r="J94" s="16"/>
      <c r="K94" s="16"/>
    </row>
    <row r="95" spans="1:11" ht="17.100000000000001" customHeight="1" x14ac:dyDescent="0.25">
      <c r="A95" s="13"/>
      <c r="B95" s="54"/>
      <c r="C95" s="13"/>
      <c r="D95" s="57"/>
      <c r="E95" s="23" t="s">
        <v>82</v>
      </c>
      <c r="F95" s="53" t="s">
        <v>363</v>
      </c>
      <c r="G95" s="51"/>
      <c r="H95" s="20"/>
      <c r="I95" s="16"/>
      <c r="J95" s="16"/>
      <c r="K95" s="16"/>
    </row>
    <row r="96" spans="1:11" ht="17.100000000000001" customHeight="1" x14ac:dyDescent="0.25">
      <c r="A96" s="13"/>
      <c r="B96" s="54"/>
      <c r="C96" s="13"/>
      <c r="D96" s="57"/>
      <c r="E96" s="23" t="s">
        <v>66</v>
      </c>
      <c r="F96" s="53" t="s">
        <v>364</v>
      </c>
      <c r="G96" s="51"/>
      <c r="H96" s="20"/>
      <c r="I96" s="16"/>
      <c r="J96" s="16"/>
      <c r="K96" s="16"/>
    </row>
    <row r="97" spans="1:11" ht="17.100000000000001" customHeight="1" x14ac:dyDescent="0.25">
      <c r="A97" s="13"/>
      <c r="B97" s="54"/>
      <c r="C97" s="13"/>
      <c r="D97" s="57"/>
      <c r="E97" s="23" t="s">
        <v>67</v>
      </c>
      <c r="F97" s="53" t="s">
        <v>283</v>
      </c>
      <c r="G97" s="51"/>
      <c r="H97" s="20"/>
      <c r="I97" s="16"/>
      <c r="J97" s="16"/>
      <c r="K97" s="16"/>
    </row>
    <row r="98" spans="1:11" ht="17.100000000000001" customHeight="1" x14ac:dyDescent="0.25">
      <c r="A98" s="13"/>
      <c r="B98" s="54"/>
      <c r="C98" s="13"/>
      <c r="D98" s="57"/>
      <c r="E98" s="23" t="s">
        <v>215</v>
      </c>
      <c r="F98" s="53" t="s">
        <v>30</v>
      </c>
      <c r="G98" s="51"/>
      <c r="H98" s="20"/>
      <c r="I98" s="16"/>
      <c r="J98" s="16"/>
      <c r="K98" s="16"/>
    </row>
    <row r="99" spans="1:11" ht="17.100000000000001" customHeight="1" x14ac:dyDescent="0.25">
      <c r="A99" s="13"/>
      <c r="B99" s="54"/>
      <c r="C99" s="13"/>
      <c r="D99" s="57"/>
      <c r="E99" s="23" t="s">
        <v>975</v>
      </c>
      <c r="F99" s="53" t="s">
        <v>234</v>
      </c>
      <c r="G99" s="51"/>
      <c r="H99" s="20"/>
      <c r="I99" s="16"/>
      <c r="J99" s="16"/>
      <c r="K99" s="16"/>
    </row>
    <row r="100" spans="1:11" ht="17.100000000000001" customHeight="1" x14ac:dyDescent="0.25">
      <c r="A100" s="13"/>
      <c r="B100" s="54"/>
      <c r="C100" s="13"/>
      <c r="D100" s="57"/>
      <c r="E100" s="23" t="s">
        <v>976</v>
      </c>
      <c r="F100" s="53" t="s">
        <v>233</v>
      </c>
      <c r="G100" s="51"/>
      <c r="H100" s="20"/>
      <c r="I100" s="16"/>
      <c r="J100" s="16"/>
      <c r="K100" s="16"/>
    </row>
    <row r="101" spans="1:11" ht="21" customHeight="1" x14ac:dyDescent="0.25">
      <c r="A101" s="13"/>
      <c r="B101" s="54"/>
      <c r="C101" s="13"/>
      <c r="D101" s="336" t="s">
        <v>977</v>
      </c>
      <c r="E101" s="337"/>
      <c r="F101" s="338"/>
      <c r="G101" s="51"/>
      <c r="H101" s="20"/>
      <c r="I101" s="16"/>
      <c r="J101" s="16"/>
      <c r="K101" s="16"/>
    </row>
    <row r="102" spans="1:11" ht="17.100000000000001" customHeight="1" x14ac:dyDescent="0.25">
      <c r="A102" s="13"/>
      <c r="B102" s="54"/>
      <c r="C102" s="13"/>
      <c r="D102" s="57"/>
      <c r="E102" s="23" t="s">
        <v>53</v>
      </c>
      <c r="F102" s="53" t="s">
        <v>365</v>
      </c>
      <c r="G102" s="51"/>
      <c r="H102" s="20"/>
      <c r="I102" s="16"/>
      <c r="J102" s="16"/>
      <c r="K102" s="16"/>
    </row>
    <row r="103" spans="1:11" ht="21" customHeight="1" x14ac:dyDescent="0.25">
      <c r="A103" s="13"/>
      <c r="B103" s="54"/>
      <c r="C103" s="13"/>
      <c r="D103" s="333" t="s">
        <v>980</v>
      </c>
      <c r="E103" s="334"/>
      <c r="F103" s="335"/>
      <c r="G103" s="51"/>
      <c r="H103" s="20"/>
      <c r="I103" s="16"/>
      <c r="J103" s="16"/>
      <c r="K103" s="16"/>
    </row>
    <row r="104" spans="1:11" ht="17.100000000000001" customHeight="1" x14ac:dyDescent="0.25">
      <c r="A104" s="13"/>
      <c r="B104" s="54"/>
      <c r="C104" s="13"/>
      <c r="D104" s="57"/>
      <c r="E104" s="23" t="s">
        <v>106</v>
      </c>
      <c r="F104" s="53" t="s">
        <v>114</v>
      </c>
      <c r="G104" s="51"/>
      <c r="H104" s="20"/>
      <c r="I104" s="16"/>
      <c r="J104" s="16"/>
      <c r="K104" s="16"/>
    </row>
    <row r="105" spans="1:11" ht="17.100000000000001" customHeight="1" x14ac:dyDescent="0.25">
      <c r="A105" s="13"/>
      <c r="B105" s="54"/>
      <c r="C105" s="13"/>
      <c r="D105" s="57"/>
      <c r="E105" s="23" t="s">
        <v>981</v>
      </c>
      <c r="F105" s="53" t="s">
        <v>83</v>
      </c>
      <c r="G105" s="51"/>
      <c r="H105" s="20"/>
      <c r="I105" s="16"/>
      <c r="J105" s="16"/>
      <c r="K105" s="16"/>
    </row>
    <row r="106" spans="1:11" ht="17.100000000000001" customHeight="1" x14ac:dyDescent="0.25">
      <c r="A106" s="13"/>
      <c r="B106" s="54"/>
      <c r="C106" s="13"/>
      <c r="D106" s="57"/>
      <c r="E106" s="23" t="s">
        <v>982</v>
      </c>
      <c r="F106" s="53" t="s">
        <v>79</v>
      </c>
      <c r="G106" s="51"/>
      <c r="H106" s="20"/>
      <c r="I106" s="16"/>
      <c r="J106" s="16"/>
      <c r="K106" s="16"/>
    </row>
    <row r="107" spans="1:11" ht="17.100000000000001" customHeight="1" x14ac:dyDescent="0.25">
      <c r="A107" s="13"/>
      <c r="B107" s="54"/>
      <c r="C107" s="13"/>
      <c r="D107" s="57"/>
      <c r="E107" s="23" t="s">
        <v>983</v>
      </c>
      <c r="F107" s="53" t="s">
        <v>80</v>
      </c>
      <c r="G107" s="51"/>
      <c r="H107" s="20"/>
      <c r="I107" s="16"/>
      <c r="J107" s="16"/>
      <c r="K107" s="16"/>
    </row>
    <row r="108" spans="1:11" ht="21" customHeight="1" x14ac:dyDescent="0.25">
      <c r="A108" s="13"/>
      <c r="B108" s="54"/>
      <c r="C108" s="13"/>
      <c r="D108" s="330" t="s">
        <v>1002</v>
      </c>
      <c r="E108" s="331"/>
      <c r="F108" s="332"/>
      <c r="G108" s="51"/>
      <c r="H108" s="20"/>
      <c r="I108" s="16"/>
      <c r="J108" s="16"/>
      <c r="K108" s="16"/>
    </row>
    <row r="109" spans="1:11" ht="17.100000000000001" customHeight="1" x14ac:dyDescent="0.25">
      <c r="A109" s="13"/>
      <c r="B109" s="54"/>
      <c r="C109" s="13"/>
      <c r="D109" s="57"/>
      <c r="E109" s="23" t="s">
        <v>78</v>
      </c>
      <c r="F109" s="53" t="s">
        <v>198</v>
      </c>
      <c r="G109" s="51"/>
      <c r="H109" s="20"/>
      <c r="I109" s="16"/>
      <c r="J109" s="16"/>
      <c r="K109" s="16"/>
    </row>
    <row r="110" spans="1:11" ht="17.100000000000001" customHeight="1" x14ac:dyDescent="0.25">
      <c r="A110" s="13"/>
      <c r="B110" s="54"/>
      <c r="C110" s="13"/>
      <c r="D110" s="57"/>
      <c r="E110" s="23" t="s">
        <v>107</v>
      </c>
      <c r="F110" s="53" t="s">
        <v>77</v>
      </c>
      <c r="G110" s="51"/>
      <c r="H110" s="20"/>
      <c r="I110" s="16"/>
      <c r="J110" s="16"/>
      <c r="K110" s="16"/>
    </row>
    <row r="111" spans="1:11" ht="17.100000000000001" customHeight="1" x14ac:dyDescent="0.25">
      <c r="A111" s="13"/>
      <c r="B111" s="54"/>
      <c r="C111" s="13"/>
      <c r="D111" s="57"/>
      <c r="E111" s="23" t="s">
        <v>34</v>
      </c>
      <c r="F111" s="53" t="s">
        <v>111</v>
      </c>
      <c r="G111" s="51"/>
      <c r="H111" s="20"/>
      <c r="I111" s="16"/>
      <c r="J111" s="16"/>
      <c r="K111" s="16"/>
    </row>
    <row r="112" spans="1:11" ht="17.100000000000001" customHeight="1" x14ac:dyDescent="0.25">
      <c r="A112" s="13"/>
      <c r="B112" s="54"/>
      <c r="C112" s="13"/>
      <c r="D112" s="57"/>
      <c r="E112" s="23" t="s">
        <v>216</v>
      </c>
      <c r="F112" s="53" t="s">
        <v>74</v>
      </c>
      <c r="G112" s="51"/>
      <c r="H112" s="20"/>
      <c r="I112" s="16"/>
      <c r="J112" s="16"/>
      <c r="K112" s="16"/>
    </row>
    <row r="113" spans="1:11" ht="17.100000000000001" customHeight="1" x14ac:dyDescent="0.25">
      <c r="A113" s="13"/>
      <c r="B113" s="54"/>
      <c r="C113" s="13"/>
      <c r="D113" s="57"/>
      <c r="E113" s="23" t="s">
        <v>986</v>
      </c>
      <c r="F113" s="53" t="s">
        <v>966</v>
      </c>
      <c r="G113" s="51"/>
      <c r="H113" s="20"/>
      <c r="I113" s="16"/>
      <c r="J113" s="16"/>
      <c r="K113" s="16"/>
    </row>
    <row r="114" spans="1:11" ht="17.100000000000001" customHeight="1" x14ac:dyDescent="0.25">
      <c r="A114" s="13"/>
      <c r="B114" s="54"/>
      <c r="C114" s="13"/>
      <c r="D114" s="57"/>
      <c r="E114" s="23" t="s">
        <v>987</v>
      </c>
      <c r="F114" s="53" t="s">
        <v>175</v>
      </c>
      <c r="G114" s="51"/>
      <c r="H114" s="20"/>
      <c r="I114" s="16"/>
      <c r="J114" s="16"/>
      <c r="K114" s="16"/>
    </row>
    <row r="115" spans="1:11" ht="17.100000000000001" customHeight="1" x14ac:dyDescent="0.25">
      <c r="A115" s="13"/>
      <c r="B115" s="54"/>
      <c r="C115" s="13"/>
      <c r="D115" s="57"/>
      <c r="E115" s="23" t="s">
        <v>988</v>
      </c>
      <c r="F115" s="53" t="s">
        <v>289</v>
      </c>
      <c r="G115" s="51"/>
      <c r="H115" s="20"/>
      <c r="I115" s="16"/>
      <c r="J115" s="16"/>
      <c r="K115" s="16"/>
    </row>
    <row r="116" spans="1:11" ht="7.35" customHeight="1" x14ac:dyDescent="0.25">
      <c r="A116" s="13"/>
      <c r="B116" s="54"/>
      <c r="C116" s="54"/>
      <c r="D116" s="54"/>
      <c r="E116" s="295"/>
      <c r="F116" s="54"/>
      <c r="G116" s="63"/>
      <c r="H116" s="20"/>
      <c r="I116" s="16"/>
      <c r="J116" s="16"/>
      <c r="K116" s="16"/>
    </row>
    <row r="117" spans="1:11" ht="9.6" customHeight="1" x14ac:dyDescent="0.25">
      <c r="D117" s="13"/>
      <c r="E117" s="296"/>
    </row>
    <row r="118" spans="1:11" hidden="1" x14ac:dyDescent="0.25">
      <c r="D118" s="13"/>
      <c r="E118" s="296"/>
    </row>
    <row r="119" spans="1:11" hidden="1" x14ac:dyDescent="0.25">
      <c r="D119" s="13"/>
      <c r="E119" s="296"/>
    </row>
    <row r="120" spans="1:11" hidden="1" x14ac:dyDescent="0.25">
      <c r="D120" s="13"/>
      <c r="E120" s="296"/>
    </row>
    <row r="121" spans="1:11" hidden="1" x14ac:dyDescent="0.25">
      <c r="D121" s="13"/>
      <c r="E121" s="296"/>
    </row>
    <row r="122" spans="1:11" hidden="1" x14ac:dyDescent="0.25">
      <c r="D122" s="13"/>
      <c r="E122" s="296"/>
    </row>
    <row r="123" spans="1:11" hidden="1" x14ac:dyDescent="0.25">
      <c r="D123" s="13"/>
      <c r="E123" s="296"/>
    </row>
    <row r="124" spans="1:11" hidden="1" x14ac:dyDescent="0.25">
      <c r="D124" s="13"/>
      <c r="E124" s="296"/>
    </row>
    <row r="125" spans="1:11" hidden="1" x14ac:dyDescent="0.25">
      <c r="D125" s="13"/>
      <c r="E125" s="296"/>
    </row>
    <row r="126" spans="1:11" hidden="1" x14ac:dyDescent="0.25">
      <c r="D126" s="13"/>
      <c r="E126" s="296"/>
    </row>
    <row r="127" spans="1:11" hidden="1" x14ac:dyDescent="0.25">
      <c r="D127" s="13"/>
      <c r="E127" s="296"/>
    </row>
    <row r="128" spans="1:11" hidden="1" x14ac:dyDescent="0.25">
      <c r="D128" s="13"/>
      <c r="E128" s="296"/>
    </row>
    <row r="129" spans="4:5" hidden="1" x14ac:dyDescent="0.25">
      <c r="D129" s="13"/>
      <c r="E129" s="296"/>
    </row>
    <row r="130" spans="4:5" hidden="1" x14ac:dyDescent="0.25">
      <c r="D130" s="13"/>
      <c r="E130" s="296"/>
    </row>
    <row r="131" spans="4:5" hidden="1" x14ac:dyDescent="0.25">
      <c r="D131" s="13"/>
      <c r="E131" s="296"/>
    </row>
    <row r="132" spans="4:5" hidden="1" x14ac:dyDescent="0.25">
      <c r="D132" s="13"/>
      <c r="E132" s="296"/>
    </row>
    <row r="133" spans="4:5" hidden="1" x14ac:dyDescent="0.25">
      <c r="D133" s="13"/>
      <c r="E133" s="296"/>
    </row>
    <row r="134" spans="4:5" hidden="1" x14ac:dyDescent="0.25">
      <c r="D134" s="13"/>
      <c r="E134" s="296"/>
    </row>
    <row r="135" spans="4:5" hidden="1" x14ac:dyDescent="0.25">
      <c r="D135" s="13"/>
      <c r="E135" s="296"/>
    </row>
    <row r="136" spans="4:5" hidden="1" x14ac:dyDescent="0.25">
      <c r="D136" s="13"/>
      <c r="E136" s="296"/>
    </row>
    <row r="137" spans="4:5" hidden="1" x14ac:dyDescent="0.25">
      <c r="D137" s="13"/>
      <c r="E137" s="296"/>
    </row>
    <row r="138" spans="4:5" hidden="1" x14ac:dyDescent="0.25">
      <c r="D138" s="13"/>
      <c r="E138" s="296"/>
    </row>
    <row r="139" spans="4:5" hidden="1" x14ac:dyDescent="0.25">
      <c r="D139" s="13"/>
      <c r="E139" s="296"/>
    </row>
    <row r="140" spans="4:5" hidden="1" x14ac:dyDescent="0.25">
      <c r="D140" s="13"/>
      <c r="E140" s="296"/>
    </row>
    <row r="141" spans="4:5" hidden="1" x14ac:dyDescent="0.25">
      <c r="D141" s="13"/>
      <c r="E141" s="296"/>
    </row>
    <row r="142" spans="4:5" hidden="1" x14ac:dyDescent="0.25">
      <c r="D142" s="13"/>
      <c r="E142" s="296"/>
    </row>
    <row r="143" spans="4:5" hidden="1" x14ac:dyDescent="0.25">
      <c r="D143" s="13"/>
      <c r="E143" s="296"/>
    </row>
    <row r="144" spans="4:5" hidden="1" x14ac:dyDescent="0.25">
      <c r="D144" s="13"/>
      <c r="E144" s="296"/>
    </row>
  </sheetData>
  <mergeCells count="14">
    <mergeCell ref="D3:F3"/>
    <mergeCell ref="D5:F5"/>
    <mergeCell ref="D108:F108"/>
    <mergeCell ref="D7:F7"/>
    <mergeCell ref="D13:F13"/>
    <mergeCell ref="D15:F15"/>
    <mergeCell ref="D17:F17"/>
    <mergeCell ref="D19:F19"/>
    <mergeCell ref="D23:F23"/>
    <mergeCell ref="D81:F81"/>
    <mergeCell ref="D89:F89"/>
    <mergeCell ref="D94:F94"/>
    <mergeCell ref="D101:F101"/>
    <mergeCell ref="D103:F103"/>
  </mergeCells>
  <phoneticPr fontId="26" type="noConversion"/>
  <hyperlinks>
    <hyperlink ref="D7:F7" location="Fragenkatalog!A4" display="1. Informations-Sicherheits-Management-System (ISMS)" xr:uid="{EF3527A2-050B-4B88-8716-22941B6B2105}"/>
    <hyperlink ref="D13:F13" location="Fragenkatalog!A27" display="2. Asset Management" xr:uid="{23D7D89E-A367-444A-952D-88273F2F8DA1}"/>
    <hyperlink ref="D15:F15" location="Fragenkatalog!A36" display="3. Risikoanalysemethoden" xr:uid="{46447694-3A2C-4F8A-8EB9-130EB82BEC7B}"/>
    <hyperlink ref="D17:F17" location="Fragenkatalog!A40" display="4. Kontinuierliches Verbesserungs-Management" xr:uid="{2807A2C1-4EE8-4DB6-BD30-61687D1C1E22}"/>
    <hyperlink ref="D19:F19" location="Fragenkatalog!A43" display="5. IT-Notfallmanagement und Übungen" xr:uid="{5C167C11-61BC-4AC3-B2BD-AD3B0551B680}"/>
    <hyperlink ref="D23:F23" location="Fragenkatalog!A59" display="6. Technische Informationssicherheit" xr:uid="{87CFD6B9-3A77-4EE6-A8ED-D4BE1200F343}"/>
    <hyperlink ref="F24" location="Fragenkatalog!A60" display="Absicherung von Netzübergängen" xr:uid="{FD693D9A-CBBF-4764-B2C1-BFD0EA9B9100}"/>
    <hyperlink ref="F28" location="Fragenkatalog!A71" display="Absicherung von Fernzugriffen" xr:uid="{A207434E-CC03-47D5-97CE-F3D39E1B9659}"/>
    <hyperlink ref="F30" location="Fragenkatalog!A76" display="Sicherer Betrieb von Server und Clients" xr:uid="{25C43D8F-39E9-48C4-891E-304109F8715F}"/>
    <hyperlink ref="F36" location="Fragenkatalog!A95" display="Backups" xr:uid="{C77BA818-C3EA-4E85-9118-3437A11C412F}"/>
    <hyperlink ref="F42" location="Fragenkatalog!A102" display="Sichere Authentisierung" xr:uid="{FD4879F2-851A-412D-86AB-4429FB4800FC}"/>
    <hyperlink ref="F49" location="Fragenkatalog!A120" display="Sicherheit internetbasierter Dienste (Cloud, Webserver)" xr:uid="{A7F09D4F-A7B6-4C7D-A14B-53ED84B96167}"/>
    <hyperlink ref="F63" location="Fragenkatalog!A148" display="Weitere Maßnahmen" xr:uid="{A9A6F54C-FA45-47F7-83D7-EFEF0C4CF46E}"/>
    <hyperlink ref="F68" location="Fragenkatalog!A167" display="Ergänzende Maßnahmen bei vorhandener OT-Infrastruktur (falls vorhanden)" xr:uid="{F01B2EE7-1898-438B-99A0-B1249DB0EC80}"/>
    <hyperlink ref="D81:F81" location="Fragenkatalog!A202" display="7. Personelle und organisatorische Sicherheit" xr:uid="{9E6E58B4-9DE9-4558-80D6-E9C2807302AB}"/>
    <hyperlink ref="D89:F89" location="Fragenkatalog!A221" display="8. Bauliche / physische Sicherheit" xr:uid="{526EAA5E-F024-40B1-BC6E-6C0DD572B362}"/>
    <hyperlink ref="D94:F94" location="Fragenkatalog!A239" display="9. Umgang mit Informationssicherheitsvorfällen" xr:uid="{8759288D-C264-472A-A4E8-2AB237E6C539}"/>
    <hyperlink ref="D101:F101" location="Fragenkatalog!A255" display="10. Überprüfung im laufenden Betrieb" xr:uid="{36809171-2EAD-4A4B-BE85-85CFADC9C5DD}"/>
    <hyperlink ref="D103:F103" location="Fragenkatalog!A258" display="11. Externe Informationsversorgung und Unterstützung" xr:uid="{D8C5AA0D-A380-4EF7-B8D9-B3D26A6066A7}"/>
    <hyperlink ref="D108:F108" location="Fragenkatalog!A265" display="12. Lieferanten, Dienstleister und Dritte" xr:uid="{88308A89-1F07-4147-BAE1-5FA6E5DBFE62}"/>
  </hyperlinks>
  <pageMargins left="0.25" right="0.25" top="0.75" bottom="0.75" header="0.3" footer="0.3"/>
  <pageSetup paperSize="9" orientation="landscape" r:id="rId1"/>
  <ignoredErrors>
    <ignoredError sqref="E42 E63"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4E2B7-924C-48C8-A400-837AC28B38F7}">
  <sheetPr>
    <pageSetUpPr fitToPage="1"/>
  </sheetPr>
  <dimension ref="A1:R290"/>
  <sheetViews>
    <sheetView showGridLines="0" zoomScale="80" zoomScaleNormal="80" workbookViewId="0">
      <pane ySplit="2" topLeftCell="A3" activePane="bottomLeft" state="frozen"/>
      <selection pane="bottomLeft"/>
    </sheetView>
  </sheetViews>
  <sheetFormatPr baseColWidth="10" defaultRowHeight="15.75" x14ac:dyDescent="0.25"/>
  <cols>
    <col min="1" max="1" width="2" customWidth="1"/>
    <col min="2" max="2" width="6.85546875" style="273" customWidth="1"/>
    <col min="3" max="3" width="5.85546875" customWidth="1"/>
    <col min="4" max="4" width="29.85546875" customWidth="1"/>
    <col min="5" max="5" width="80.85546875" customWidth="1"/>
    <col min="6" max="6" width="4" customWidth="1"/>
    <col min="7" max="7" width="84.85546875" bestFit="1" customWidth="1"/>
    <col min="8" max="8" width="10.42578125" customWidth="1"/>
    <col min="9" max="9" width="40.140625" customWidth="1"/>
    <col min="10" max="10" width="14.42578125" bestFit="1" customWidth="1"/>
    <col min="11" max="11" width="22.140625" style="51" bestFit="1" customWidth="1"/>
    <col min="12" max="12" width="19.85546875" style="51" bestFit="1" customWidth="1"/>
    <col min="13" max="13" width="19.5703125" style="48" bestFit="1" customWidth="1"/>
    <col min="14" max="14" width="24.42578125" style="51" bestFit="1" customWidth="1"/>
    <col min="15" max="15" width="7.140625" hidden="1" customWidth="1"/>
    <col min="16" max="16" width="8.7109375" hidden="1" customWidth="1"/>
    <col min="17" max="17" width="18.7109375" hidden="1" customWidth="1"/>
    <col min="18" max="18" width="8" hidden="1" customWidth="1"/>
  </cols>
  <sheetData>
    <row r="1" spans="1:18" x14ac:dyDescent="0.25">
      <c r="A1" s="54"/>
      <c r="B1" s="270"/>
      <c r="C1" s="71"/>
      <c r="D1" s="61"/>
      <c r="E1" s="62"/>
      <c r="F1" s="63"/>
      <c r="G1" s="67"/>
      <c r="H1" s="67"/>
      <c r="I1" s="67"/>
      <c r="J1" s="63"/>
      <c r="K1" s="63"/>
      <c r="L1" s="63"/>
      <c r="M1" s="60"/>
      <c r="N1" s="63"/>
      <c r="O1" s="72"/>
      <c r="P1" s="20"/>
      <c r="Q1" s="20"/>
      <c r="R1" s="20"/>
    </row>
    <row r="2" spans="1:18" ht="20.25" customHeight="1" x14ac:dyDescent="0.25">
      <c r="A2" s="99"/>
      <c r="B2" s="306" t="s">
        <v>89</v>
      </c>
      <c r="C2" s="307" t="s">
        <v>885</v>
      </c>
      <c r="D2" s="307" t="s">
        <v>90</v>
      </c>
      <c r="E2" s="308" t="s">
        <v>91</v>
      </c>
      <c r="F2" s="308"/>
      <c r="G2" s="308" t="s">
        <v>92</v>
      </c>
      <c r="H2" s="309" t="s">
        <v>1159</v>
      </c>
      <c r="I2" s="308" t="s">
        <v>325</v>
      </c>
      <c r="J2" s="307" t="s">
        <v>706</v>
      </c>
      <c r="K2" s="307" t="s">
        <v>752</v>
      </c>
      <c r="L2" s="307" t="s">
        <v>791</v>
      </c>
      <c r="M2" s="310" t="s">
        <v>884</v>
      </c>
      <c r="N2" s="311" t="s">
        <v>843</v>
      </c>
      <c r="O2" s="64" t="s">
        <v>517</v>
      </c>
      <c r="P2" s="100" t="s">
        <v>516</v>
      </c>
      <c r="Q2" s="100" t="s">
        <v>533</v>
      </c>
      <c r="R2" s="101"/>
    </row>
    <row r="3" spans="1:18" x14ac:dyDescent="0.25">
      <c r="A3" s="54"/>
      <c r="B3" s="271"/>
      <c r="C3" s="73"/>
      <c r="D3" s="74"/>
      <c r="E3" s="55"/>
      <c r="F3" s="56"/>
      <c r="G3" s="65"/>
      <c r="H3" s="65"/>
      <c r="I3" s="65"/>
      <c r="J3" s="56"/>
      <c r="K3" s="63"/>
      <c r="L3" s="63"/>
      <c r="M3" s="60"/>
      <c r="N3" s="63"/>
      <c r="O3" s="72"/>
      <c r="P3" s="20"/>
      <c r="Q3" s="20"/>
      <c r="R3" s="20"/>
    </row>
    <row r="4" spans="1:18" ht="41.25" customHeight="1" x14ac:dyDescent="0.25">
      <c r="A4" s="65"/>
      <c r="B4" s="394" t="s">
        <v>115</v>
      </c>
      <c r="C4" s="371" t="s">
        <v>914</v>
      </c>
      <c r="D4" s="371"/>
      <c r="E4" s="371"/>
      <c r="F4" s="371"/>
      <c r="G4" s="371"/>
      <c r="H4" s="371"/>
      <c r="I4" s="371"/>
      <c r="J4" s="371"/>
      <c r="K4" s="371"/>
      <c r="L4" s="371"/>
      <c r="M4" s="371"/>
      <c r="N4" s="372"/>
      <c r="O4" s="11" t="s">
        <v>535</v>
      </c>
      <c r="P4" s="7" t="s">
        <v>536</v>
      </c>
      <c r="Q4" s="7" t="s">
        <v>534</v>
      </c>
      <c r="R4" s="7" t="s">
        <v>574</v>
      </c>
    </row>
    <row r="5" spans="1:18" ht="73.5" customHeight="1" x14ac:dyDescent="0.25">
      <c r="A5" s="54"/>
      <c r="B5" s="395" t="s">
        <v>115</v>
      </c>
      <c r="C5" s="362" t="s">
        <v>11</v>
      </c>
      <c r="D5" s="385" t="s">
        <v>239</v>
      </c>
      <c r="E5" s="385" t="s">
        <v>922</v>
      </c>
      <c r="F5" s="127" t="s">
        <v>0</v>
      </c>
      <c r="G5" s="159" t="s">
        <v>402</v>
      </c>
      <c r="H5" s="129" t="s">
        <v>452</v>
      </c>
      <c r="I5" s="159"/>
      <c r="J5" s="144" t="s">
        <v>707</v>
      </c>
      <c r="K5" s="442" t="s">
        <v>1020</v>
      </c>
      <c r="L5" s="448" t="s">
        <v>1019</v>
      </c>
      <c r="M5" s="448" t="s">
        <v>886</v>
      </c>
      <c r="N5" s="519" t="s">
        <v>869</v>
      </c>
      <c r="O5" s="12">
        <f t="shared" ref="O5" si="0">IF(H5="ja",4,IF(H5="teilweise 25%",1,IF(H5="nicht zutreffend","",IF(H5="teilweise 50%",2,IF(H5="teilweise 75%",3,0)))))</f>
        <v>0</v>
      </c>
      <c r="P5" s="6">
        <f>IF(H5="ja",4,IF(H5="teilweise 25%",1,IF(H5="nicht zutreffend","",IF(H5="teilweise 50%",2,IF(H5="teilweise 75%",3,0)))))</f>
        <v>0</v>
      </c>
      <c r="Q5" s="6">
        <v>0</v>
      </c>
      <c r="R5" s="6">
        <v>0</v>
      </c>
    </row>
    <row r="6" spans="1:18" ht="73.5" customHeight="1" x14ac:dyDescent="0.25">
      <c r="A6" s="54"/>
      <c r="B6" s="395" t="s">
        <v>115</v>
      </c>
      <c r="C6" s="363"/>
      <c r="D6" s="451"/>
      <c r="E6" s="451"/>
      <c r="F6" s="122" t="s">
        <v>1</v>
      </c>
      <c r="G6" s="161" t="s">
        <v>5</v>
      </c>
      <c r="H6" s="124" t="s">
        <v>452</v>
      </c>
      <c r="I6" s="161"/>
      <c r="J6" s="162" t="s">
        <v>538</v>
      </c>
      <c r="K6" s="443"/>
      <c r="L6" s="449"/>
      <c r="M6" s="449"/>
      <c r="N6" s="520"/>
      <c r="O6" s="12">
        <f t="shared" ref="O6:O69" si="1">IF(H6="ja",4,IF(H6="teilweise 25%",1,IF(H6="nicht zutreffend","",IF(H6="teilweise 50%",2,IF(H6="teilweise 75%",3,0)))))</f>
        <v>0</v>
      </c>
      <c r="P6" s="6">
        <f t="shared" ref="P6:P69" si="2">IF(H6="ja",4,IF(H6="teilweise 25%",1,IF(H6="nicht zutreffend","",IF(H6="teilweise 50%",2,IF(H6="teilweise 75%",3,0)))))</f>
        <v>0</v>
      </c>
      <c r="Q6" s="6">
        <v>2</v>
      </c>
      <c r="R6" s="6" t="s">
        <v>538</v>
      </c>
    </row>
    <row r="7" spans="1:18" ht="73.5" customHeight="1" x14ac:dyDescent="0.25">
      <c r="A7" s="54"/>
      <c r="B7" s="395" t="s">
        <v>115</v>
      </c>
      <c r="C7" s="363"/>
      <c r="D7" s="451"/>
      <c r="E7" s="451"/>
      <c r="F7" s="122" t="s">
        <v>2</v>
      </c>
      <c r="G7" s="161" t="s">
        <v>401</v>
      </c>
      <c r="H7" s="124" t="s">
        <v>452</v>
      </c>
      <c r="I7" s="161"/>
      <c r="J7" s="162" t="s">
        <v>707</v>
      </c>
      <c r="K7" s="443"/>
      <c r="L7" s="449"/>
      <c r="M7" s="449"/>
      <c r="N7" s="520"/>
      <c r="O7" s="12">
        <f t="shared" si="1"/>
        <v>0</v>
      </c>
      <c r="P7" s="6">
        <f t="shared" si="2"/>
        <v>0</v>
      </c>
      <c r="Q7" s="6">
        <v>0</v>
      </c>
      <c r="R7" s="6">
        <v>0</v>
      </c>
    </row>
    <row r="8" spans="1:18" ht="73.5" customHeight="1" x14ac:dyDescent="0.25">
      <c r="A8" s="54"/>
      <c r="B8" s="395" t="s">
        <v>115</v>
      </c>
      <c r="C8" s="363"/>
      <c r="D8" s="451"/>
      <c r="E8" s="451"/>
      <c r="F8" s="122" t="s">
        <v>4</v>
      </c>
      <c r="G8" s="161" t="s">
        <v>3</v>
      </c>
      <c r="H8" s="124" t="s">
        <v>452</v>
      </c>
      <c r="I8" s="161"/>
      <c r="J8" s="162" t="s">
        <v>707</v>
      </c>
      <c r="K8" s="443"/>
      <c r="L8" s="449"/>
      <c r="M8" s="449"/>
      <c r="N8" s="520"/>
      <c r="O8" s="12">
        <f t="shared" si="1"/>
        <v>0</v>
      </c>
      <c r="P8" s="6">
        <f t="shared" si="2"/>
        <v>0</v>
      </c>
      <c r="Q8" s="6">
        <v>0</v>
      </c>
      <c r="R8" s="6">
        <v>0</v>
      </c>
    </row>
    <row r="9" spans="1:18" ht="73.5" customHeight="1" x14ac:dyDescent="0.25">
      <c r="A9" s="54"/>
      <c r="B9" s="395" t="s">
        <v>115</v>
      </c>
      <c r="C9" s="363"/>
      <c r="D9" s="451"/>
      <c r="E9" s="451"/>
      <c r="F9" s="122" t="s">
        <v>6</v>
      </c>
      <c r="G9" s="161" t="s">
        <v>326</v>
      </c>
      <c r="H9" s="124" t="s">
        <v>452</v>
      </c>
      <c r="I9" s="161"/>
      <c r="J9" s="162" t="s">
        <v>538</v>
      </c>
      <c r="K9" s="443"/>
      <c r="L9" s="449"/>
      <c r="M9" s="449"/>
      <c r="N9" s="520"/>
      <c r="O9" s="12">
        <f t="shared" si="1"/>
        <v>0</v>
      </c>
      <c r="P9" s="6">
        <f t="shared" si="2"/>
        <v>0</v>
      </c>
      <c r="Q9" s="6">
        <v>2</v>
      </c>
      <c r="R9" s="6" t="s">
        <v>538</v>
      </c>
    </row>
    <row r="10" spans="1:18" ht="73.5" customHeight="1" x14ac:dyDescent="0.25">
      <c r="A10" s="54"/>
      <c r="B10" s="395" t="s">
        <v>115</v>
      </c>
      <c r="C10" s="363"/>
      <c r="D10" s="451"/>
      <c r="E10" s="451"/>
      <c r="F10" s="122" t="s">
        <v>7</v>
      </c>
      <c r="G10" s="161" t="s">
        <v>245</v>
      </c>
      <c r="H10" s="124" t="s">
        <v>452</v>
      </c>
      <c r="I10" s="161"/>
      <c r="J10" s="162" t="s">
        <v>538</v>
      </c>
      <c r="K10" s="443"/>
      <c r="L10" s="449"/>
      <c r="M10" s="449"/>
      <c r="N10" s="520"/>
      <c r="O10" s="12">
        <f t="shared" si="1"/>
        <v>0</v>
      </c>
      <c r="P10" s="6">
        <f t="shared" si="2"/>
        <v>0</v>
      </c>
      <c r="Q10" s="6">
        <v>2</v>
      </c>
      <c r="R10" s="6" t="s">
        <v>538</v>
      </c>
    </row>
    <row r="11" spans="1:18" ht="73.5" customHeight="1" x14ac:dyDescent="0.25">
      <c r="A11" s="54"/>
      <c r="B11" s="395" t="s">
        <v>115</v>
      </c>
      <c r="C11" s="363"/>
      <c r="D11" s="451"/>
      <c r="E11" s="451"/>
      <c r="F11" s="122" t="s">
        <v>8</v>
      </c>
      <c r="G11" s="161" t="s">
        <v>218</v>
      </c>
      <c r="H11" s="124" t="s">
        <v>452</v>
      </c>
      <c r="I11" s="161"/>
      <c r="J11" s="162" t="s">
        <v>538</v>
      </c>
      <c r="K11" s="443"/>
      <c r="L11" s="449"/>
      <c r="M11" s="449"/>
      <c r="N11" s="520"/>
      <c r="O11" s="12">
        <f t="shared" si="1"/>
        <v>0</v>
      </c>
      <c r="P11" s="6">
        <f t="shared" si="2"/>
        <v>0</v>
      </c>
      <c r="Q11" s="6">
        <v>2</v>
      </c>
      <c r="R11" s="6" t="s">
        <v>538</v>
      </c>
    </row>
    <row r="12" spans="1:18" ht="210" customHeight="1" x14ac:dyDescent="0.25">
      <c r="A12" s="54"/>
      <c r="B12" s="395" t="s">
        <v>115</v>
      </c>
      <c r="C12" s="364"/>
      <c r="D12" s="386"/>
      <c r="E12" s="386"/>
      <c r="F12" s="133" t="s">
        <v>9</v>
      </c>
      <c r="G12" s="160" t="s">
        <v>381</v>
      </c>
      <c r="H12" s="135" t="s">
        <v>452</v>
      </c>
      <c r="I12" s="160"/>
      <c r="J12" s="147" t="s">
        <v>707</v>
      </c>
      <c r="K12" s="444"/>
      <c r="L12" s="450"/>
      <c r="M12" s="450"/>
      <c r="N12" s="521"/>
      <c r="O12" s="12">
        <f t="shared" si="1"/>
        <v>0</v>
      </c>
      <c r="P12" s="6">
        <f t="shared" si="2"/>
        <v>0</v>
      </c>
      <c r="Q12" s="6">
        <v>0</v>
      </c>
      <c r="R12" s="6">
        <v>0</v>
      </c>
    </row>
    <row r="13" spans="1:18" ht="54" customHeight="1" x14ac:dyDescent="0.25">
      <c r="A13" s="54"/>
      <c r="B13" s="395" t="s">
        <v>115</v>
      </c>
      <c r="C13" s="362" t="s">
        <v>13</v>
      </c>
      <c r="D13" s="345" t="s">
        <v>12</v>
      </c>
      <c r="E13" s="345" t="s">
        <v>915</v>
      </c>
      <c r="F13" s="130" t="s">
        <v>0</v>
      </c>
      <c r="G13" s="128" t="s">
        <v>108</v>
      </c>
      <c r="H13" s="129" t="s">
        <v>452</v>
      </c>
      <c r="I13" s="128"/>
      <c r="J13" s="130" t="s">
        <v>707</v>
      </c>
      <c r="K13" s="348" t="s">
        <v>1021</v>
      </c>
      <c r="L13" s="348" t="s">
        <v>1022</v>
      </c>
      <c r="M13" s="351" t="s">
        <v>1023</v>
      </c>
      <c r="N13" s="339" t="s">
        <v>1024</v>
      </c>
      <c r="O13" s="12">
        <f t="shared" si="1"/>
        <v>0</v>
      </c>
      <c r="P13" s="6">
        <f t="shared" si="2"/>
        <v>0</v>
      </c>
      <c r="Q13" s="6">
        <v>0</v>
      </c>
      <c r="R13" s="6">
        <v>0</v>
      </c>
    </row>
    <row r="14" spans="1:18" ht="54" customHeight="1" x14ac:dyDescent="0.25">
      <c r="A14" s="54"/>
      <c r="B14" s="395" t="s">
        <v>115</v>
      </c>
      <c r="C14" s="363"/>
      <c r="D14" s="346"/>
      <c r="E14" s="346"/>
      <c r="F14" s="125" t="s">
        <v>1</v>
      </c>
      <c r="G14" s="123" t="s">
        <v>101</v>
      </c>
      <c r="H14" s="124" t="s">
        <v>452</v>
      </c>
      <c r="I14" s="123"/>
      <c r="J14" s="125" t="s">
        <v>708</v>
      </c>
      <c r="K14" s="349"/>
      <c r="L14" s="349"/>
      <c r="M14" s="352"/>
      <c r="N14" s="340"/>
      <c r="O14" s="12">
        <f t="shared" si="1"/>
        <v>0</v>
      </c>
      <c r="P14" s="6">
        <f t="shared" si="2"/>
        <v>0</v>
      </c>
      <c r="Q14" s="6">
        <v>2</v>
      </c>
      <c r="R14" s="6" t="s">
        <v>539</v>
      </c>
    </row>
    <row r="15" spans="1:18" ht="54" customHeight="1" x14ac:dyDescent="0.25">
      <c r="A15" s="54"/>
      <c r="B15" s="395" t="s">
        <v>115</v>
      </c>
      <c r="C15" s="363"/>
      <c r="D15" s="346"/>
      <c r="E15" s="346"/>
      <c r="F15" s="125" t="s">
        <v>2</v>
      </c>
      <c r="G15" s="123" t="s">
        <v>709</v>
      </c>
      <c r="H15" s="230" t="s">
        <v>452</v>
      </c>
      <c r="I15" s="123"/>
      <c r="J15" s="125" t="s">
        <v>708</v>
      </c>
      <c r="K15" s="349"/>
      <c r="L15" s="349"/>
      <c r="M15" s="352"/>
      <c r="N15" s="340"/>
      <c r="O15" s="12">
        <f t="shared" si="1"/>
        <v>0</v>
      </c>
      <c r="P15" s="6">
        <f t="shared" si="2"/>
        <v>0</v>
      </c>
      <c r="Q15" s="6">
        <v>2</v>
      </c>
      <c r="R15" s="6" t="s">
        <v>539</v>
      </c>
    </row>
    <row r="16" spans="1:18" ht="54" customHeight="1" x14ac:dyDescent="0.25">
      <c r="A16" s="54"/>
      <c r="B16" s="395" t="s">
        <v>115</v>
      </c>
      <c r="C16" s="363"/>
      <c r="D16" s="346"/>
      <c r="E16" s="346"/>
      <c r="F16" s="122" t="s">
        <v>4</v>
      </c>
      <c r="G16" s="123" t="s">
        <v>340</v>
      </c>
      <c r="H16" s="124" t="s">
        <v>452</v>
      </c>
      <c r="I16" s="123"/>
      <c r="J16" s="125" t="s">
        <v>708</v>
      </c>
      <c r="K16" s="349"/>
      <c r="L16" s="349"/>
      <c r="M16" s="352"/>
      <c r="N16" s="340"/>
      <c r="O16" s="12">
        <f t="shared" si="1"/>
        <v>0</v>
      </c>
      <c r="P16" s="6">
        <f t="shared" si="2"/>
        <v>0</v>
      </c>
      <c r="Q16" s="6">
        <v>2</v>
      </c>
      <c r="R16" s="6" t="s">
        <v>539</v>
      </c>
    </row>
    <row r="17" spans="1:18" ht="54" customHeight="1" x14ac:dyDescent="0.25">
      <c r="A17" s="54"/>
      <c r="B17" s="395" t="s">
        <v>115</v>
      </c>
      <c r="C17" s="363"/>
      <c r="D17" s="346"/>
      <c r="E17" s="346"/>
      <c r="F17" s="122" t="s">
        <v>6</v>
      </c>
      <c r="G17" s="123" t="s">
        <v>341</v>
      </c>
      <c r="H17" s="124" t="s">
        <v>452</v>
      </c>
      <c r="I17" s="123"/>
      <c r="J17" s="125" t="s">
        <v>707</v>
      </c>
      <c r="K17" s="349"/>
      <c r="L17" s="349"/>
      <c r="M17" s="352"/>
      <c r="N17" s="340"/>
      <c r="O17" s="12">
        <f t="shared" si="1"/>
        <v>0</v>
      </c>
      <c r="P17" s="6">
        <f t="shared" si="2"/>
        <v>0</v>
      </c>
      <c r="Q17" s="6">
        <v>0</v>
      </c>
      <c r="R17" s="6">
        <v>0</v>
      </c>
    </row>
    <row r="18" spans="1:18" ht="54" customHeight="1" x14ac:dyDescent="0.25">
      <c r="A18" s="54"/>
      <c r="B18" s="395" t="s">
        <v>115</v>
      </c>
      <c r="C18" s="363"/>
      <c r="D18" s="346"/>
      <c r="E18" s="346"/>
      <c r="F18" s="122" t="s">
        <v>7</v>
      </c>
      <c r="G18" s="123" t="s">
        <v>100</v>
      </c>
      <c r="H18" s="124" t="s">
        <v>452</v>
      </c>
      <c r="I18" s="123"/>
      <c r="J18" s="125" t="s">
        <v>708</v>
      </c>
      <c r="K18" s="349"/>
      <c r="L18" s="349"/>
      <c r="M18" s="352"/>
      <c r="N18" s="340"/>
      <c r="O18" s="12">
        <f t="shared" si="1"/>
        <v>0</v>
      </c>
      <c r="P18" s="6">
        <f t="shared" si="2"/>
        <v>0</v>
      </c>
      <c r="Q18" s="6">
        <v>2</v>
      </c>
      <c r="R18" s="6" t="s">
        <v>539</v>
      </c>
    </row>
    <row r="19" spans="1:18" ht="99.75" customHeight="1" x14ac:dyDescent="0.25">
      <c r="A19" s="54"/>
      <c r="B19" s="395" t="s">
        <v>115</v>
      </c>
      <c r="C19" s="364"/>
      <c r="D19" s="347"/>
      <c r="E19" s="347"/>
      <c r="F19" s="133" t="s">
        <v>8</v>
      </c>
      <c r="G19" s="134" t="s">
        <v>372</v>
      </c>
      <c r="H19" s="135" t="s">
        <v>452</v>
      </c>
      <c r="I19" s="134"/>
      <c r="J19" s="136" t="s">
        <v>708</v>
      </c>
      <c r="K19" s="350"/>
      <c r="L19" s="350"/>
      <c r="M19" s="353"/>
      <c r="N19" s="341"/>
      <c r="O19" s="12">
        <f t="shared" si="1"/>
        <v>0</v>
      </c>
      <c r="P19" s="6">
        <f t="shared" si="2"/>
        <v>0</v>
      </c>
      <c r="Q19" s="6">
        <v>2</v>
      </c>
      <c r="R19" s="6" t="s">
        <v>539</v>
      </c>
    </row>
    <row r="20" spans="1:18" ht="42" customHeight="1" x14ac:dyDescent="0.25">
      <c r="A20" s="66"/>
      <c r="B20" s="395" t="s">
        <v>115</v>
      </c>
      <c r="C20" s="362" t="s">
        <v>246</v>
      </c>
      <c r="D20" s="345" t="s">
        <v>14</v>
      </c>
      <c r="E20" s="345" t="s">
        <v>916</v>
      </c>
      <c r="F20" s="130" t="s">
        <v>0</v>
      </c>
      <c r="G20" s="128" t="s">
        <v>189</v>
      </c>
      <c r="H20" s="129" t="s">
        <v>452</v>
      </c>
      <c r="I20" s="128"/>
      <c r="J20" s="130" t="s">
        <v>710</v>
      </c>
      <c r="K20" s="442" t="s">
        <v>753</v>
      </c>
      <c r="L20" s="442" t="s">
        <v>1025</v>
      </c>
      <c r="M20" s="382" t="s">
        <v>892</v>
      </c>
      <c r="N20" s="445"/>
      <c r="O20" s="12">
        <f t="shared" si="1"/>
        <v>0</v>
      </c>
      <c r="P20" s="6">
        <f t="shared" si="2"/>
        <v>0</v>
      </c>
      <c r="Q20" s="36">
        <v>2</v>
      </c>
      <c r="R20" s="36" t="s">
        <v>540</v>
      </c>
    </row>
    <row r="21" spans="1:18" ht="42" customHeight="1" x14ac:dyDescent="0.25">
      <c r="A21" s="66"/>
      <c r="B21" s="395" t="s">
        <v>115</v>
      </c>
      <c r="C21" s="364"/>
      <c r="D21" s="347"/>
      <c r="E21" s="347"/>
      <c r="F21" s="136" t="s">
        <v>188</v>
      </c>
      <c r="G21" s="134" t="s">
        <v>187</v>
      </c>
      <c r="H21" s="135" t="s">
        <v>452</v>
      </c>
      <c r="I21" s="134"/>
      <c r="J21" s="136" t="s">
        <v>710</v>
      </c>
      <c r="K21" s="444"/>
      <c r="L21" s="444"/>
      <c r="M21" s="384"/>
      <c r="N21" s="522"/>
      <c r="O21" s="12">
        <f t="shared" si="1"/>
        <v>0</v>
      </c>
      <c r="P21" s="6">
        <f t="shared" si="2"/>
        <v>0</v>
      </c>
      <c r="Q21" s="36">
        <v>2</v>
      </c>
      <c r="R21" s="36" t="s">
        <v>540</v>
      </c>
    </row>
    <row r="22" spans="1:18" ht="39.6" customHeight="1" x14ac:dyDescent="0.25">
      <c r="A22" s="54"/>
      <c r="B22" s="395" t="s">
        <v>115</v>
      </c>
      <c r="C22" s="387" t="s">
        <v>247</v>
      </c>
      <c r="D22" s="385" t="s">
        <v>15</v>
      </c>
      <c r="E22" s="385" t="s">
        <v>408</v>
      </c>
      <c r="F22" s="127" t="s">
        <v>0</v>
      </c>
      <c r="G22" s="159" t="s">
        <v>373</v>
      </c>
      <c r="H22" s="129" t="s">
        <v>452</v>
      </c>
      <c r="I22" s="159"/>
      <c r="J22" s="144" t="s">
        <v>711</v>
      </c>
      <c r="K22" s="442" t="s">
        <v>754</v>
      </c>
      <c r="L22" s="382" t="s">
        <v>1026</v>
      </c>
      <c r="M22" s="382"/>
      <c r="N22" s="526"/>
      <c r="O22" s="12">
        <f t="shared" si="1"/>
        <v>0</v>
      </c>
      <c r="P22" s="6">
        <f t="shared" si="2"/>
        <v>0</v>
      </c>
      <c r="Q22" s="6">
        <v>2</v>
      </c>
      <c r="R22" s="6" t="s">
        <v>541</v>
      </c>
    </row>
    <row r="23" spans="1:18" ht="39.6" customHeight="1" x14ac:dyDescent="0.25">
      <c r="A23" s="54"/>
      <c r="B23" s="395" t="s">
        <v>115</v>
      </c>
      <c r="C23" s="525"/>
      <c r="D23" s="451"/>
      <c r="E23" s="451"/>
      <c r="F23" s="122" t="s">
        <v>1</v>
      </c>
      <c r="G23" s="161" t="s">
        <v>16</v>
      </c>
      <c r="H23" s="124" t="s">
        <v>452</v>
      </c>
      <c r="I23" s="161"/>
      <c r="J23" s="162" t="s">
        <v>711</v>
      </c>
      <c r="K23" s="443"/>
      <c r="L23" s="383"/>
      <c r="M23" s="383"/>
      <c r="N23" s="527"/>
      <c r="O23" s="12">
        <f t="shared" si="1"/>
        <v>0</v>
      </c>
      <c r="P23" s="6">
        <f t="shared" si="2"/>
        <v>0</v>
      </c>
      <c r="Q23" s="6">
        <v>2</v>
      </c>
      <c r="R23" s="6" t="s">
        <v>541</v>
      </c>
    </row>
    <row r="24" spans="1:18" ht="39.6" customHeight="1" x14ac:dyDescent="0.25">
      <c r="A24" s="54"/>
      <c r="B24" s="395" t="s">
        <v>115</v>
      </c>
      <c r="C24" s="388"/>
      <c r="D24" s="386"/>
      <c r="E24" s="386"/>
      <c r="F24" s="133" t="s">
        <v>2</v>
      </c>
      <c r="G24" s="160" t="s">
        <v>374</v>
      </c>
      <c r="H24" s="135" t="s">
        <v>452</v>
      </c>
      <c r="I24" s="160"/>
      <c r="J24" s="147" t="s">
        <v>711</v>
      </c>
      <c r="K24" s="444"/>
      <c r="L24" s="384"/>
      <c r="M24" s="384"/>
      <c r="N24" s="528"/>
      <c r="O24" s="12">
        <f t="shared" si="1"/>
        <v>0</v>
      </c>
      <c r="P24" s="6">
        <f t="shared" si="2"/>
        <v>0</v>
      </c>
      <c r="Q24" s="6">
        <v>2</v>
      </c>
      <c r="R24" s="6" t="s">
        <v>541</v>
      </c>
    </row>
    <row r="25" spans="1:18" ht="79.5" customHeight="1" x14ac:dyDescent="0.25">
      <c r="A25" s="66"/>
      <c r="B25" s="395" t="s">
        <v>115</v>
      </c>
      <c r="C25" s="387" t="s">
        <v>248</v>
      </c>
      <c r="D25" s="385" t="s">
        <v>18</v>
      </c>
      <c r="E25" s="385" t="s">
        <v>433</v>
      </c>
      <c r="F25" s="127" t="s">
        <v>0</v>
      </c>
      <c r="G25" s="159" t="s">
        <v>19</v>
      </c>
      <c r="H25" s="129" t="s">
        <v>452</v>
      </c>
      <c r="I25" s="159"/>
      <c r="J25" s="144" t="s">
        <v>741</v>
      </c>
      <c r="K25" s="442" t="s">
        <v>755</v>
      </c>
      <c r="L25" s="523" t="s">
        <v>792</v>
      </c>
      <c r="M25" s="531"/>
      <c r="N25" s="529"/>
      <c r="O25" s="12">
        <f t="shared" si="1"/>
        <v>0</v>
      </c>
      <c r="P25" s="6">
        <f t="shared" si="2"/>
        <v>0</v>
      </c>
      <c r="Q25" s="36">
        <v>3</v>
      </c>
      <c r="R25" s="36" t="s">
        <v>542</v>
      </c>
    </row>
    <row r="26" spans="1:18" ht="88.5" customHeight="1" x14ac:dyDescent="0.25">
      <c r="A26" s="66"/>
      <c r="B26" s="395" t="s">
        <v>115</v>
      </c>
      <c r="C26" s="388"/>
      <c r="D26" s="386"/>
      <c r="E26" s="386"/>
      <c r="F26" s="133" t="s">
        <v>1</v>
      </c>
      <c r="G26" s="160" t="s">
        <v>342</v>
      </c>
      <c r="H26" s="135" t="s">
        <v>452</v>
      </c>
      <c r="I26" s="160"/>
      <c r="J26" s="147" t="s">
        <v>712</v>
      </c>
      <c r="K26" s="444"/>
      <c r="L26" s="524"/>
      <c r="M26" s="532"/>
      <c r="N26" s="530"/>
      <c r="O26" s="12">
        <f t="shared" si="1"/>
        <v>0</v>
      </c>
      <c r="P26" s="6">
        <f t="shared" si="2"/>
        <v>0</v>
      </c>
      <c r="Q26" s="36">
        <v>2</v>
      </c>
      <c r="R26" s="36" t="s">
        <v>543</v>
      </c>
    </row>
    <row r="27" spans="1:18" ht="41.25" customHeight="1" x14ac:dyDescent="0.25">
      <c r="A27" s="65"/>
      <c r="B27" s="503" t="s">
        <v>116</v>
      </c>
      <c r="C27" s="392" t="s">
        <v>203</v>
      </c>
      <c r="D27" s="392"/>
      <c r="E27" s="392"/>
      <c r="F27" s="392"/>
      <c r="G27" s="392"/>
      <c r="H27" s="392"/>
      <c r="I27" s="392"/>
      <c r="J27" s="392"/>
      <c r="K27" s="392"/>
      <c r="L27" s="392"/>
      <c r="M27" s="392"/>
      <c r="N27" s="393"/>
      <c r="O27" s="12"/>
      <c r="P27" s="6"/>
      <c r="Q27" s="6"/>
      <c r="R27" s="6"/>
    </row>
    <row r="28" spans="1:18" ht="48.95" customHeight="1" x14ac:dyDescent="0.25">
      <c r="A28" s="20"/>
      <c r="B28" s="504" t="s">
        <v>116</v>
      </c>
      <c r="C28" s="362" t="s">
        <v>20</v>
      </c>
      <c r="D28" s="345" t="s">
        <v>997</v>
      </c>
      <c r="E28" s="345" t="s">
        <v>919</v>
      </c>
      <c r="F28" s="130" t="s">
        <v>0</v>
      </c>
      <c r="G28" s="128" t="s">
        <v>998</v>
      </c>
      <c r="H28" s="129" t="s">
        <v>452</v>
      </c>
      <c r="I28" s="128"/>
      <c r="J28" s="130" t="s">
        <v>544</v>
      </c>
      <c r="K28" s="348" t="s">
        <v>1027</v>
      </c>
      <c r="L28" s="348" t="s">
        <v>793</v>
      </c>
      <c r="M28" s="376"/>
      <c r="N28" s="339" t="s">
        <v>1028</v>
      </c>
      <c r="O28" s="12">
        <f t="shared" si="1"/>
        <v>0</v>
      </c>
      <c r="P28" s="6">
        <f t="shared" si="2"/>
        <v>0</v>
      </c>
      <c r="Q28" s="6">
        <v>1</v>
      </c>
      <c r="R28" s="6" t="s">
        <v>544</v>
      </c>
    </row>
    <row r="29" spans="1:18" ht="40.5" customHeight="1" x14ac:dyDescent="0.25">
      <c r="A29" s="20"/>
      <c r="B29" s="504" t="s">
        <v>116</v>
      </c>
      <c r="C29" s="363"/>
      <c r="D29" s="346"/>
      <c r="E29" s="346"/>
      <c r="F29" s="125" t="s">
        <v>1</v>
      </c>
      <c r="G29" s="123" t="s">
        <v>818</v>
      </c>
      <c r="H29" s="124" t="s">
        <v>452</v>
      </c>
      <c r="I29" s="123"/>
      <c r="J29" s="125" t="s">
        <v>544</v>
      </c>
      <c r="K29" s="349"/>
      <c r="L29" s="349"/>
      <c r="M29" s="377"/>
      <c r="N29" s="340"/>
      <c r="O29" s="12">
        <f t="shared" si="1"/>
        <v>0</v>
      </c>
      <c r="P29" s="6">
        <f t="shared" si="2"/>
        <v>0</v>
      </c>
      <c r="Q29" s="6">
        <v>1</v>
      </c>
      <c r="R29" s="6" t="s">
        <v>544</v>
      </c>
    </row>
    <row r="30" spans="1:18" ht="40.5" customHeight="1" x14ac:dyDescent="0.25">
      <c r="A30" s="20"/>
      <c r="B30" s="504" t="s">
        <v>116</v>
      </c>
      <c r="C30" s="363"/>
      <c r="D30" s="346"/>
      <c r="E30" s="346"/>
      <c r="F30" s="125" t="s">
        <v>2</v>
      </c>
      <c r="G30" s="123" t="s">
        <v>414</v>
      </c>
      <c r="H30" s="124" t="s">
        <v>452</v>
      </c>
      <c r="I30" s="123"/>
      <c r="J30" s="125" t="s">
        <v>544</v>
      </c>
      <c r="K30" s="349"/>
      <c r="L30" s="349"/>
      <c r="M30" s="377"/>
      <c r="N30" s="340"/>
      <c r="O30" s="12">
        <f t="shared" si="1"/>
        <v>0</v>
      </c>
      <c r="P30" s="6">
        <f t="shared" si="2"/>
        <v>0</v>
      </c>
      <c r="Q30" s="6">
        <v>1</v>
      </c>
      <c r="R30" s="6" t="s">
        <v>544</v>
      </c>
    </row>
    <row r="31" spans="1:18" ht="40.5" customHeight="1" x14ac:dyDescent="0.25">
      <c r="A31" s="20"/>
      <c r="B31" s="504" t="s">
        <v>116</v>
      </c>
      <c r="C31" s="363"/>
      <c r="D31" s="346"/>
      <c r="E31" s="346"/>
      <c r="F31" s="125" t="s">
        <v>4</v>
      </c>
      <c r="G31" s="123" t="s">
        <v>806</v>
      </c>
      <c r="H31" s="124" t="s">
        <v>452</v>
      </c>
      <c r="I31" s="123"/>
      <c r="J31" s="125" t="s">
        <v>544</v>
      </c>
      <c r="K31" s="349"/>
      <c r="L31" s="349"/>
      <c r="M31" s="377"/>
      <c r="N31" s="340"/>
      <c r="O31" s="12">
        <f t="shared" si="1"/>
        <v>0</v>
      </c>
      <c r="P31" s="6">
        <f t="shared" si="2"/>
        <v>0</v>
      </c>
      <c r="Q31" s="6">
        <v>1</v>
      </c>
      <c r="R31" s="6" t="s">
        <v>544</v>
      </c>
    </row>
    <row r="32" spans="1:18" ht="40.5" customHeight="1" x14ac:dyDescent="0.25">
      <c r="A32" s="20"/>
      <c r="B32" s="504" t="s">
        <v>116</v>
      </c>
      <c r="C32" s="363"/>
      <c r="D32" s="346"/>
      <c r="E32" s="346"/>
      <c r="F32" s="125" t="s">
        <v>6</v>
      </c>
      <c r="G32" s="123" t="s">
        <v>416</v>
      </c>
      <c r="H32" s="124" t="s">
        <v>452</v>
      </c>
      <c r="I32" s="123"/>
      <c r="J32" s="125" t="s">
        <v>544</v>
      </c>
      <c r="K32" s="349"/>
      <c r="L32" s="349"/>
      <c r="M32" s="377"/>
      <c r="N32" s="340"/>
      <c r="O32" s="12">
        <f t="shared" si="1"/>
        <v>0</v>
      </c>
      <c r="P32" s="6">
        <f t="shared" si="2"/>
        <v>0</v>
      </c>
      <c r="Q32" s="6">
        <v>1</v>
      </c>
      <c r="R32" s="6" t="s">
        <v>544</v>
      </c>
    </row>
    <row r="33" spans="1:18" ht="50.1" customHeight="1" x14ac:dyDescent="0.25">
      <c r="A33" s="20"/>
      <c r="B33" s="504" t="s">
        <v>116</v>
      </c>
      <c r="C33" s="363"/>
      <c r="D33" s="346"/>
      <c r="E33" s="346"/>
      <c r="F33" s="125" t="s">
        <v>7</v>
      </c>
      <c r="G33" s="123" t="s">
        <v>920</v>
      </c>
      <c r="H33" s="124" t="s">
        <v>452</v>
      </c>
      <c r="I33" s="123"/>
      <c r="J33" s="125" t="s">
        <v>544</v>
      </c>
      <c r="K33" s="349"/>
      <c r="L33" s="349"/>
      <c r="M33" s="377"/>
      <c r="N33" s="340"/>
      <c r="O33" s="12">
        <f t="shared" si="1"/>
        <v>0</v>
      </c>
      <c r="P33" s="6">
        <f t="shared" si="2"/>
        <v>0</v>
      </c>
      <c r="Q33" s="6">
        <v>1</v>
      </c>
      <c r="R33" s="6" t="s">
        <v>544</v>
      </c>
    </row>
    <row r="34" spans="1:18" ht="40.5" customHeight="1" x14ac:dyDescent="0.25">
      <c r="A34" s="20"/>
      <c r="B34" s="504" t="s">
        <v>116</v>
      </c>
      <c r="C34" s="363"/>
      <c r="D34" s="346"/>
      <c r="E34" s="346"/>
      <c r="F34" s="125" t="s">
        <v>8</v>
      </c>
      <c r="G34" s="123" t="s">
        <v>231</v>
      </c>
      <c r="H34" s="124" t="s">
        <v>452</v>
      </c>
      <c r="I34" s="123"/>
      <c r="J34" s="125" t="s">
        <v>545</v>
      </c>
      <c r="K34" s="349"/>
      <c r="L34" s="349"/>
      <c r="M34" s="377"/>
      <c r="N34" s="340"/>
      <c r="O34" s="12">
        <f t="shared" si="1"/>
        <v>0</v>
      </c>
      <c r="P34" s="6">
        <f t="shared" si="2"/>
        <v>0</v>
      </c>
      <c r="Q34" s="6">
        <v>4</v>
      </c>
      <c r="R34" s="36" t="s">
        <v>545</v>
      </c>
    </row>
    <row r="35" spans="1:18" ht="40.5" customHeight="1" x14ac:dyDescent="0.25">
      <c r="A35" s="20"/>
      <c r="B35" s="505" t="s">
        <v>116</v>
      </c>
      <c r="C35" s="538"/>
      <c r="D35" s="539"/>
      <c r="E35" s="539"/>
      <c r="F35" s="136" t="s">
        <v>9</v>
      </c>
      <c r="G35" s="134" t="s">
        <v>415</v>
      </c>
      <c r="H35" s="135" t="s">
        <v>452</v>
      </c>
      <c r="I35" s="134"/>
      <c r="J35" s="136" t="s">
        <v>545</v>
      </c>
      <c r="K35" s="350"/>
      <c r="L35" s="350"/>
      <c r="M35" s="378"/>
      <c r="N35" s="341"/>
      <c r="O35" s="12">
        <f t="shared" si="1"/>
        <v>0</v>
      </c>
      <c r="P35" s="6">
        <f t="shared" si="2"/>
        <v>0</v>
      </c>
      <c r="Q35" s="6">
        <v>4</v>
      </c>
      <c r="R35" s="36" t="s">
        <v>545</v>
      </c>
    </row>
    <row r="36" spans="1:18" ht="38.25" customHeight="1" x14ac:dyDescent="0.25">
      <c r="A36" s="67"/>
      <c r="B36" s="394" t="s">
        <v>117</v>
      </c>
      <c r="C36" s="371" t="s">
        <v>921</v>
      </c>
      <c r="D36" s="371"/>
      <c r="E36" s="371"/>
      <c r="F36" s="371"/>
      <c r="G36" s="371"/>
      <c r="H36" s="371"/>
      <c r="I36" s="371"/>
      <c r="J36" s="371"/>
      <c r="K36" s="371"/>
      <c r="L36" s="371"/>
      <c r="M36" s="371"/>
      <c r="N36" s="372"/>
      <c r="O36" s="12">
        <f t="shared" si="1"/>
        <v>0</v>
      </c>
      <c r="P36" s="6">
        <f t="shared" si="2"/>
        <v>0</v>
      </c>
      <c r="Q36" s="6"/>
      <c r="R36" s="6"/>
    </row>
    <row r="37" spans="1:18" ht="97.5" customHeight="1" x14ac:dyDescent="0.25">
      <c r="A37" s="68"/>
      <c r="B37" s="395" t="s">
        <v>117</v>
      </c>
      <c r="C37" s="362" t="s">
        <v>17</v>
      </c>
      <c r="D37" s="345" t="s">
        <v>249</v>
      </c>
      <c r="E37" s="345" t="s">
        <v>1005</v>
      </c>
      <c r="F37" s="130" t="s">
        <v>0</v>
      </c>
      <c r="G37" s="128" t="s">
        <v>206</v>
      </c>
      <c r="H37" s="129" t="s">
        <v>452</v>
      </c>
      <c r="I37" s="128"/>
      <c r="J37" s="130" t="s">
        <v>544</v>
      </c>
      <c r="K37" s="348" t="s">
        <v>848</v>
      </c>
      <c r="L37" s="351" t="s">
        <v>36</v>
      </c>
      <c r="M37" s="376"/>
      <c r="N37" s="533" t="s">
        <v>849</v>
      </c>
      <c r="O37" s="12">
        <f t="shared" si="1"/>
        <v>0</v>
      </c>
      <c r="P37" s="6">
        <f t="shared" si="2"/>
        <v>0</v>
      </c>
      <c r="Q37" s="36">
        <v>1</v>
      </c>
      <c r="R37" s="36" t="s">
        <v>544</v>
      </c>
    </row>
    <row r="38" spans="1:18" ht="97.5" customHeight="1" x14ac:dyDescent="0.25">
      <c r="A38" s="68"/>
      <c r="B38" s="395" t="s">
        <v>117</v>
      </c>
      <c r="C38" s="363"/>
      <c r="D38" s="346"/>
      <c r="E38" s="346"/>
      <c r="F38" s="125" t="s">
        <v>1</v>
      </c>
      <c r="G38" s="123" t="s">
        <v>692</v>
      </c>
      <c r="H38" s="124" t="s">
        <v>452</v>
      </c>
      <c r="I38" s="123"/>
      <c r="J38" s="125" t="s">
        <v>546</v>
      </c>
      <c r="K38" s="349"/>
      <c r="L38" s="352"/>
      <c r="M38" s="377"/>
      <c r="N38" s="534"/>
      <c r="O38" s="12">
        <f t="shared" si="1"/>
        <v>0</v>
      </c>
      <c r="P38" s="6">
        <f t="shared" si="2"/>
        <v>0</v>
      </c>
      <c r="Q38" s="36">
        <v>4</v>
      </c>
      <c r="R38" s="36" t="s">
        <v>546</v>
      </c>
    </row>
    <row r="39" spans="1:18" ht="97.5" customHeight="1" x14ac:dyDescent="0.25">
      <c r="A39" s="68"/>
      <c r="B39" s="396" t="s">
        <v>117</v>
      </c>
      <c r="C39" s="364"/>
      <c r="D39" s="347"/>
      <c r="E39" s="347"/>
      <c r="F39" s="133" t="s">
        <v>2</v>
      </c>
      <c r="G39" s="134" t="s">
        <v>250</v>
      </c>
      <c r="H39" s="135" t="s">
        <v>452</v>
      </c>
      <c r="I39" s="134"/>
      <c r="J39" s="136" t="s">
        <v>546</v>
      </c>
      <c r="K39" s="350"/>
      <c r="L39" s="353"/>
      <c r="M39" s="378"/>
      <c r="N39" s="535"/>
      <c r="O39" s="12">
        <f t="shared" si="1"/>
        <v>0</v>
      </c>
      <c r="P39" s="6">
        <f t="shared" si="2"/>
        <v>0</v>
      </c>
      <c r="Q39" s="36">
        <v>4</v>
      </c>
      <c r="R39" s="36" t="s">
        <v>546</v>
      </c>
    </row>
    <row r="40" spans="1:18" ht="41.25" customHeight="1" x14ac:dyDescent="0.25">
      <c r="A40" s="67"/>
      <c r="B40" s="511" t="s">
        <v>251</v>
      </c>
      <c r="C40" s="411" t="s">
        <v>192</v>
      </c>
      <c r="D40" s="411"/>
      <c r="E40" s="411"/>
      <c r="F40" s="411"/>
      <c r="G40" s="411"/>
      <c r="H40" s="411"/>
      <c r="I40" s="411"/>
      <c r="J40" s="411"/>
      <c r="K40" s="411"/>
      <c r="L40" s="411"/>
      <c r="M40" s="411"/>
      <c r="N40" s="412"/>
      <c r="O40" s="12"/>
      <c r="P40" s="6"/>
      <c r="Q40" s="6"/>
      <c r="R40" s="6"/>
    </row>
    <row r="41" spans="1:18" ht="164.45" customHeight="1" x14ac:dyDescent="0.25">
      <c r="A41" s="68"/>
      <c r="B41" s="512" t="s">
        <v>251</v>
      </c>
      <c r="C41" s="362" t="s">
        <v>47</v>
      </c>
      <c r="D41" s="536" t="s">
        <v>512</v>
      </c>
      <c r="E41" s="536" t="s">
        <v>828</v>
      </c>
      <c r="F41" s="132" t="s">
        <v>0</v>
      </c>
      <c r="G41" s="232" t="s">
        <v>428</v>
      </c>
      <c r="H41" s="233" t="s">
        <v>452</v>
      </c>
      <c r="I41" s="232"/>
      <c r="J41" s="132" t="s">
        <v>545</v>
      </c>
      <c r="K41" s="351" t="s">
        <v>1029</v>
      </c>
      <c r="L41" s="351" t="s">
        <v>1030</v>
      </c>
      <c r="M41" s="376"/>
      <c r="N41" s="533" t="s">
        <v>853</v>
      </c>
      <c r="O41" s="12">
        <f t="shared" si="1"/>
        <v>0</v>
      </c>
      <c r="P41" s="6">
        <f t="shared" si="2"/>
        <v>0</v>
      </c>
      <c r="Q41" s="36">
        <v>4</v>
      </c>
      <c r="R41" s="36" t="s">
        <v>545</v>
      </c>
    </row>
    <row r="42" spans="1:18" ht="170.25" customHeight="1" x14ac:dyDescent="0.25">
      <c r="A42" s="68"/>
      <c r="B42" s="513" t="s">
        <v>251</v>
      </c>
      <c r="C42" s="364"/>
      <c r="D42" s="537"/>
      <c r="E42" s="537"/>
      <c r="F42" s="148" t="s">
        <v>1</v>
      </c>
      <c r="G42" s="234" t="s">
        <v>666</v>
      </c>
      <c r="H42" s="235" t="s">
        <v>452</v>
      </c>
      <c r="I42" s="234"/>
      <c r="J42" s="148" t="s">
        <v>545</v>
      </c>
      <c r="K42" s="353"/>
      <c r="L42" s="353"/>
      <c r="M42" s="378"/>
      <c r="N42" s="535"/>
      <c r="O42" s="12">
        <f t="shared" si="1"/>
        <v>0</v>
      </c>
      <c r="P42" s="6">
        <f t="shared" si="2"/>
        <v>0</v>
      </c>
      <c r="Q42" s="36">
        <v>4</v>
      </c>
      <c r="R42" s="36" t="s">
        <v>545</v>
      </c>
    </row>
    <row r="43" spans="1:18" ht="41.25" customHeight="1" x14ac:dyDescent="0.25">
      <c r="A43" s="67"/>
      <c r="B43" s="394" t="s">
        <v>375</v>
      </c>
      <c r="C43" s="357" t="s">
        <v>191</v>
      </c>
      <c r="D43" s="357"/>
      <c r="E43" s="357"/>
      <c r="F43" s="357"/>
      <c r="G43" s="357"/>
      <c r="H43" s="357"/>
      <c r="I43" s="357"/>
      <c r="J43" s="357"/>
      <c r="K43" s="357"/>
      <c r="L43" s="357"/>
      <c r="M43" s="357"/>
      <c r="N43" s="358"/>
      <c r="O43" s="12"/>
      <c r="P43" s="6"/>
      <c r="Q43" s="6"/>
      <c r="R43" s="6"/>
    </row>
    <row r="44" spans="1:18" ht="41.25" customHeight="1" x14ac:dyDescent="0.25">
      <c r="A44" s="67"/>
      <c r="B44" s="395"/>
      <c r="C44" s="566" t="s">
        <v>102</v>
      </c>
      <c r="D44" s="564" t="s">
        <v>434</v>
      </c>
      <c r="E44" s="564" t="s">
        <v>1006</v>
      </c>
      <c r="F44" s="313" t="s">
        <v>0</v>
      </c>
      <c r="G44" s="312" t="s">
        <v>1008</v>
      </c>
      <c r="H44" s="129" t="s">
        <v>452</v>
      </c>
      <c r="I44" s="312"/>
      <c r="J44" s="313" t="s">
        <v>713</v>
      </c>
      <c r="K44" s="569" t="s">
        <v>1031</v>
      </c>
      <c r="L44" s="569" t="s">
        <v>794</v>
      </c>
      <c r="M44" s="389" t="s">
        <v>1032</v>
      </c>
      <c r="N44" s="572" t="s">
        <v>1033</v>
      </c>
      <c r="O44" s="12">
        <f t="shared" si="1"/>
        <v>0</v>
      </c>
      <c r="P44" s="6">
        <f t="shared" si="2"/>
        <v>0</v>
      </c>
      <c r="Q44" s="6">
        <v>2</v>
      </c>
      <c r="R44" s="6" t="s">
        <v>547</v>
      </c>
    </row>
    <row r="45" spans="1:18" ht="45.6" customHeight="1" x14ac:dyDescent="0.25">
      <c r="A45" s="68"/>
      <c r="B45" s="395" t="s">
        <v>375</v>
      </c>
      <c r="C45" s="567"/>
      <c r="D45" s="398"/>
      <c r="E45" s="398"/>
      <c r="F45" s="122" t="s">
        <v>1</v>
      </c>
      <c r="G45" s="167" t="s">
        <v>693</v>
      </c>
      <c r="H45" s="124" t="s">
        <v>452</v>
      </c>
      <c r="I45" s="167"/>
      <c r="J45" s="163" t="s">
        <v>713</v>
      </c>
      <c r="K45" s="570"/>
      <c r="L45" s="570"/>
      <c r="M45" s="390"/>
      <c r="N45" s="573"/>
      <c r="O45" s="12">
        <f t="shared" si="1"/>
        <v>0</v>
      </c>
      <c r="P45" s="6">
        <f t="shared" si="2"/>
        <v>0</v>
      </c>
      <c r="Q45" s="36">
        <v>2</v>
      </c>
      <c r="R45" s="36" t="s">
        <v>547</v>
      </c>
    </row>
    <row r="46" spans="1:18" ht="45.6" customHeight="1" x14ac:dyDescent="0.25">
      <c r="A46" s="68"/>
      <c r="B46" s="395" t="s">
        <v>375</v>
      </c>
      <c r="C46" s="567"/>
      <c r="D46" s="398"/>
      <c r="E46" s="398"/>
      <c r="F46" s="122" t="s">
        <v>2</v>
      </c>
      <c r="G46" s="167" t="s">
        <v>435</v>
      </c>
      <c r="H46" s="124" t="s">
        <v>452</v>
      </c>
      <c r="I46" s="167"/>
      <c r="J46" s="163" t="s">
        <v>713</v>
      </c>
      <c r="K46" s="570"/>
      <c r="L46" s="570"/>
      <c r="M46" s="390"/>
      <c r="N46" s="573"/>
      <c r="O46" s="12">
        <f t="shared" si="1"/>
        <v>0</v>
      </c>
      <c r="P46" s="6">
        <f t="shared" si="2"/>
        <v>0</v>
      </c>
      <c r="Q46" s="36">
        <v>2</v>
      </c>
      <c r="R46" s="36" t="s">
        <v>547</v>
      </c>
    </row>
    <row r="47" spans="1:18" ht="45.6" customHeight="1" x14ac:dyDescent="0.25">
      <c r="A47" s="68"/>
      <c r="B47" s="395" t="s">
        <v>375</v>
      </c>
      <c r="C47" s="567"/>
      <c r="D47" s="398"/>
      <c r="E47" s="398"/>
      <c r="F47" s="122" t="s">
        <v>4</v>
      </c>
      <c r="G47" s="236" t="s">
        <v>450</v>
      </c>
      <c r="H47" s="124" t="s">
        <v>452</v>
      </c>
      <c r="I47" s="236"/>
      <c r="J47" s="237" t="s">
        <v>713</v>
      </c>
      <c r="K47" s="570"/>
      <c r="L47" s="570"/>
      <c r="M47" s="390"/>
      <c r="N47" s="573"/>
      <c r="O47" s="12">
        <f t="shared" si="1"/>
        <v>0</v>
      </c>
      <c r="P47" s="6">
        <f t="shared" si="2"/>
        <v>0</v>
      </c>
      <c r="Q47" s="36">
        <v>2</v>
      </c>
      <c r="R47" s="36" t="s">
        <v>547</v>
      </c>
    </row>
    <row r="48" spans="1:18" ht="45.6" customHeight="1" x14ac:dyDescent="0.25">
      <c r="A48" s="68"/>
      <c r="B48" s="395" t="s">
        <v>375</v>
      </c>
      <c r="C48" s="567"/>
      <c r="D48" s="398"/>
      <c r="E48" s="398"/>
      <c r="F48" s="122" t="s">
        <v>6</v>
      </c>
      <c r="G48" s="236" t="s">
        <v>377</v>
      </c>
      <c r="H48" s="124" t="s">
        <v>452</v>
      </c>
      <c r="I48" s="236"/>
      <c r="J48" s="237" t="s">
        <v>713</v>
      </c>
      <c r="K48" s="570"/>
      <c r="L48" s="570"/>
      <c r="M48" s="390"/>
      <c r="N48" s="573"/>
      <c r="O48" s="12">
        <f t="shared" si="1"/>
        <v>0</v>
      </c>
      <c r="P48" s="6">
        <f t="shared" si="2"/>
        <v>0</v>
      </c>
      <c r="Q48" s="36">
        <v>2</v>
      </c>
      <c r="R48" s="36" t="s">
        <v>547</v>
      </c>
    </row>
    <row r="49" spans="1:18" ht="45.6" customHeight="1" x14ac:dyDescent="0.25">
      <c r="A49" s="68"/>
      <c r="B49" s="395" t="s">
        <v>375</v>
      </c>
      <c r="C49" s="567"/>
      <c r="D49" s="398"/>
      <c r="E49" s="398"/>
      <c r="F49" s="122" t="s">
        <v>7</v>
      </c>
      <c r="G49" s="236" t="s">
        <v>21</v>
      </c>
      <c r="H49" s="124" t="s">
        <v>452</v>
      </c>
      <c r="I49" s="236"/>
      <c r="J49" s="237" t="s">
        <v>713</v>
      </c>
      <c r="K49" s="570"/>
      <c r="L49" s="570"/>
      <c r="M49" s="390"/>
      <c r="N49" s="573"/>
      <c r="O49" s="12">
        <f t="shared" si="1"/>
        <v>0</v>
      </c>
      <c r="P49" s="6">
        <f t="shared" si="2"/>
        <v>0</v>
      </c>
      <c r="Q49" s="36">
        <v>2</v>
      </c>
      <c r="R49" s="36" t="s">
        <v>547</v>
      </c>
    </row>
    <row r="50" spans="1:18" ht="45.6" customHeight="1" x14ac:dyDescent="0.25">
      <c r="A50" s="68"/>
      <c r="B50" s="395" t="s">
        <v>375</v>
      </c>
      <c r="C50" s="567"/>
      <c r="D50" s="398"/>
      <c r="E50" s="398"/>
      <c r="F50" s="122" t="s">
        <v>8</v>
      </c>
      <c r="G50" s="123" t="s">
        <v>236</v>
      </c>
      <c r="H50" s="124" t="s">
        <v>452</v>
      </c>
      <c r="I50" s="123"/>
      <c r="J50" s="126" t="s">
        <v>713</v>
      </c>
      <c r="K50" s="570"/>
      <c r="L50" s="570"/>
      <c r="M50" s="390"/>
      <c r="N50" s="573"/>
      <c r="O50" s="12">
        <f t="shared" si="1"/>
        <v>0</v>
      </c>
      <c r="P50" s="6">
        <f t="shared" si="2"/>
        <v>0</v>
      </c>
      <c r="Q50" s="36">
        <v>2</v>
      </c>
      <c r="R50" s="36" t="s">
        <v>547</v>
      </c>
    </row>
    <row r="51" spans="1:18" ht="51" customHeight="1" x14ac:dyDescent="0.25">
      <c r="A51" s="68"/>
      <c r="B51" s="395" t="s">
        <v>375</v>
      </c>
      <c r="C51" s="567"/>
      <c r="D51" s="398"/>
      <c r="E51" s="398"/>
      <c r="F51" s="122" t="s">
        <v>9</v>
      </c>
      <c r="G51" s="123" t="s">
        <v>378</v>
      </c>
      <c r="H51" s="124" t="s">
        <v>452</v>
      </c>
      <c r="I51" s="123"/>
      <c r="J51" s="126" t="s">
        <v>713</v>
      </c>
      <c r="K51" s="570"/>
      <c r="L51" s="570"/>
      <c r="M51" s="390"/>
      <c r="N51" s="573"/>
      <c r="O51" s="12">
        <f t="shared" si="1"/>
        <v>0</v>
      </c>
      <c r="P51" s="6">
        <f t="shared" si="2"/>
        <v>0</v>
      </c>
      <c r="Q51" s="36">
        <v>2</v>
      </c>
      <c r="R51" s="36" t="s">
        <v>547</v>
      </c>
    </row>
    <row r="52" spans="1:18" ht="45.6" customHeight="1" x14ac:dyDescent="0.25">
      <c r="A52" s="68"/>
      <c r="B52" s="395" t="s">
        <v>375</v>
      </c>
      <c r="C52" s="567"/>
      <c r="D52" s="398"/>
      <c r="E52" s="398"/>
      <c r="F52" s="317" t="s">
        <v>10</v>
      </c>
      <c r="G52" s="123" t="s">
        <v>643</v>
      </c>
      <c r="H52" s="124" t="s">
        <v>452</v>
      </c>
      <c r="I52" s="123"/>
      <c r="J52" s="126" t="s">
        <v>713</v>
      </c>
      <c r="K52" s="570"/>
      <c r="L52" s="570"/>
      <c r="M52" s="390"/>
      <c r="N52" s="573"/>
      <c r="O52" s="12">
        <f t="shared" si="1"/>
        <v>0</v>
      </c>
      <c r="P52" s="6">
        <f t="shared" si="2"/>
        <v>0</v>
      </c>
      <c r="Q52" s="36">
        <v>2</v>
      </c>
      <c r="R52" s="36" t="s">
        <v>547</v>
      </c>
    </row>
    <row r="53" spans="1:18" ht="45.6" customHeight="1" x14ac:dyDescent="0.25">
      <c r="A53" s="68"/>
      <c r="B53" s="395" t="s">
        <v>375</v>
      </c>
      <c r="C53" s="568"/>
      <c r="D53" s="565"/>
      <c r="E53" s="565"/>
      <c r="F53" s="133" t="s">
        <v>1007</v>
      </c>
      <c r="G53" s="134" t="s">
        <v>644</v>
      </c>
      <c r="H53" s="135" t="s">
        <v>452</v>
      </c>
      <c r="I53" s="134"/>
      <c r="J53" s="137" t="s">
        <v>713</v>
      </c>
      <c r="K53" s="571"/>
      <c r="L53" s="571"/>
      <c r="M53" s="391"/>
      <c r="N53" s="574"/>
      <c r="O53" s="12">
        <f t="shared" si="1"/>
        <v>0</v>
      </c>
      <c r="P53" s="6">
        <f t="shared" si="2"/>
        <v>0</v>
      </c>
      <c r="Q53" s="36">
        <v>2</v>
      </c>
      <c r="R53" s="36" t="s">
        <v>547</v>
      </c>
    </row>
    <row r="54" spans="1:18" ht="45.95" customHeight="1" x14ac:dyDescent="0.25">
      <c r="A54" s="68"/>
      <c r="B54" s="395" t="s">
        <v>375</v>
      </c>
      <c r="C54" s="387" t="s">
        <v>208</v>
      </c>
      <c r="D54" s="385" t="s">
        <v>446</v>
      </c>
      <c r="E54" s="385" t="s">
        <v>447</v>
      </c>
      <c r="F54" s="127" t="s">
        <v>0</v>
      </c>
      <c r="G54" s="159" t="s">
        <v>23</v>
      </c>
      <c r="H54" s="129" t="s">
        <v>452</v>
      </c>
      <c r="I54" s="159"/>
      <c r="J54" s="144" t="s">
        <v>714</v>
      </c>
      <c r="K54" s="442" t="s">
        <v>1034</v>
      </c>
      <c r="L54" s="442" t="s">
        <v>795</v>
      </c>
      <c r="M54" s="389"/>
      <c r="N54" s="379" t="s">
        <v>1035</v>
      </c>
      <c r="O54" s="12">
        <f t="shared" si="1"/>
        <v>0</v>
      </c>
      <c r="P54" s="6">
        <f t="shared" si="2"/>
        <v>0</v>
      </c>
      <c r="Q54" s="36">
        <v>2</v>
      </c>
      <c r="R54" s="36" t="s">
        <v>548</v>
      </c>
    </row>
    <row r="55" spans="1:18" ht="50.1" customHeight="1" x14ac:dyDescent="0.25">
      <c r="A55" s="68"/>
      <c r="B55" s="395" t="s">
        <v>375</v>
      </c>
      <c r="C55" s="525"/>
      <c r="D55" s="451"/>
      <c r="E55" s="451"/>
      <c r="F55" s="122" t="s">
        <v>1</v>
      </c>
      <c r="G55" s="161" t="s">
        <v>451</v>
      </c>
      <c r="H55" s="124" t="s">
        <v>452</v>
      </c>
      <c r="I55" s="161"/>
      <c r="J55" s="162" t="s">
        <v>714</v>
      </c>
      <c r="K55" s="443"/>
      <c r="L55" s="443"/>
      <c r="M55" s="390"/>
      <c r="N55" s="380"/>
      <c r="O55" s="12">
        <f t="shared" si="1"/>
        <v>0</v>
      </c>
      <c r="P55" s="6">
        <f t="shared" si="2"/>
        <v>0</v>
      </c>
      <c r="Q55" s="36">
        <v>2</v>
      </c>
      <c r="R55" s="36" t="s">
        <v>548</v>
      </c>
    </row>
    <row r="56" spans="1:18" ht="47.45" customHeight="1" x14ac:dyDescent="0.25">
      <c r="A56" s="68"/>
      <c r="B56" s="395" t="s">
        <v>375</v>
      </c>
      <c r="C56" s="388"/>
      <c r="D56" s="386"/>
      <c r="E56" s="386"/>
      <c r="F56" s="133" t="s">
        <v>2</v>
      </c>
      <c r="G56" s="160" t="s">
        <v>448</v>
      </c>
      <c r="H56" s="135" t="s">
        <v>452</v>
      </c>
      <c r="I56" s="160"/>
      <c r="J56" s="147" t="s">
        <v>714</v>
      </c>
      <c r="K56" s="444"/>
      <c r="L56" s="444"/>
      <c r="M56" s="391"/>
      <c r="N56" s="381"/>
      <c r="O56" s="12">
        <f t="shared" si="1"/>
        <v>0</v>
      </c>
      <c r="P56" s="6">
        <f t="shared" si="2"/>
        <v>0</v>
      </c>
      <c r="Q56" s="36">
        <v>2</v>
      </c>
      <c r="R56" s="36" t="s">
        <v>548</v>
      </c>
    </row>
    <row r="57" spans="1:18" ht="39" customHeight="1" x14ac:dyDescent="0.25">
      <c r="A57" s="68"/>
      <c r="B57" s="395" t="s">
        <v>375</v>
      </c>
      <c r="C57" s="387" t="s">
        <v>209</v>
      </c>
      <c r="D57" s="385" t="s">
        <v>24</v>
      </c>
      <c r="E57" s="385" t="s">
        <v>411</v>
      </c>
      <c r="F57" s="127" t="s">
        <v>0</v>
      </c>
      <c r="G57" s="159" t="s">
        <v>449</v>
      </c>
      <c r="H57" s="129" t="s">
        <v>452</v>
      </c>
      <c r="I57" s="159"/>
      <c r="J57" s="144" t="s">
        <v>713</v>
      </c>
      <c r="K57" s="442" t="s">
        <v>757</v>
      </c>
      <c r="L57" s="544"/>
      <c r="M57" s="545"/>
      <c r="N57" s="379" t="s">
        <v>870</v>
      </c>
      <c r="O57" s="12">
        <f t="shared" si="1"/>
        <v>0</v>
      </c>
      <c r="P57" s="6">
        <f t="shared" si="2"/>
        <v>0</v>
      </c>
      <c r="Q57" s="36">
        <v>2</v>
      </c>
      <c r="R57" s="36" t="s">
        <v>547</v>
      </c>
    </row>
    <row r="58" spans="1:18" ht="39" customHeight="1" x14ac:dyDescent="0.25">
      <c r="A58" s="68"/>
      <c r="B58" s="395" t="s">
        <v>375</v>
      </c>
      <c r="C58" s="541"/>
      <c r="D58" s="542"/>
      <c r="E58" s="542"/>
      <c r="F58" s="185" t="s">
        <v>1</v>
      </c>
      <c r="G58" s="238" t="s">
        <v>204</v>
      </c>
      <c r="H58" s="193" t="s">
        <v>452</v>
      </c>
      <c r="I58" s="238"/>
      <c r="J58" s="239" t="s">
        <v>549</v>
      </c>
      <c r="K58" s="543"/>
      <c r="L58" s="543"/>
      <c r="M58" s="546"/>
      <c r="N58" s="540"/>
      <c r="O58" s="12">
        <f t="shared" si="1"/>
        <v>0</v>
      </c>
      <c r="P58" s="6">
        <f t="shared" si="2"/>
        <v>0</v>
      </c>
      <c r="Q58" s="36">
        <v>4</v>
      </c>
      <c r="R58" s="36" t="s">
        <v>549</v>
      </c>
    </row>
    <row r="59" spans="1:18" ht="41.25" customHeight="1" x14ac:dyDescent="0.25">
      <c r="A59" s="67"/>
      <c r="B59" s="400" t="s">
        <v>969</v>
      </c>
      <c r="C59" s="392" t="s">
        <v>928</v>
      </c>
      <c r="D59" s="392"/>
      <c r="E59" s="392"/>
      <c r="F59" s="392"/>
      <c r="G59" s="392"/>
      <c r="H59" s="392"/>
      <c r="I59" s="392"/>
      <c r="J59" s="392"/>
      <c r="K59" s="392"/>
      <c r="L59" s="392"/>
      <c r="M59" s="392"/>
      <c r="N59" s="393"/>
      <c r="O59" s="12"/>
      <c r="P59" s="6"/>
      <c r="Q59" s="6"/>
      <c r="R59" s="6"/>
    </row>
    <row r="60" spans="1:18" ht="34.5" customHeight="1" x14ac:dyDescent="0.25">
      <c r="A60" s="67"/>
      <c r="B60" s="401"/>
      <c r="C60" s="424" t="s">
        <v>121</v>
      </c>
      <c r="D60" s="425"/>
      <c r="E60" s="425"/>
      <c r="F60" s="425"/>
      <c r="G60" s="425"/>
      <c r="H60" s="425"/>
      <c r="I60" s="425"/>
      <c r="J60" s="425"/>
      <c r="K60" s="425"/>
      <c r="L60" s="425"/>
      <c r="M60" s="425"/>
      <c r="N60" s="426"/>
      <c r="O60" s="12"/>
      <c r="P60" s="6"/>
      <c r="Q60" s="6"/>
      <c r="R60" s="6"/>
    </row>
    <row r="61" spans="1:18" ht="153.75" customHeight="1" x14ac:dyDescent="0.25">
      <c r="A61" s="20"/>
      <c r="B61" s="401"/>
      <c r="C61" s="452" t="s">
        <v>36</v>
      </c>
      <c r="D61" s="345" t="s">
        <v>31</v>
      </c>
      <c r="E61" s="345" t="s">
        <v>989</v>
      </c>
      <c r="F61" s="130" t="s">
        <v>0</v>
      </c>
      <c r="G61" s="128" t="s">
        <v>258</v>
      </c>
      <c r="H61" s="129" t="s">
        <v>452</v>
      </c>
      <c r="I61" s="128"/>
      <c r="J61" s="130" t="s">
        <v>718</v>
      </c>
      <c r="K61" s="348" t="s">
        <v>1036</v>
      </c>
      <c r="L61" s="348" t="s">
        <v>1037</v>
      </c>
      <c r="M61" s="376"/>
      <c r="N61" s="339" t="s">
        <v>863</v>
      </c>
      <c r="O61" s="12">
        <f t="shared" si="1"/>
        <v>0</v>
      </c>
      <c r="P61" s="6">
        <f t="shared" si="2"/>
        <v>0</v>
      </c>
      <c r="Q61" s="6">
        <v>2</v>
      </c>
      <c r="R61" s="36" t="s">
        <v>550</v>
      </c>
    </row>
    <row r="62" spans="1:18" ht="153.75" customHeight="1" x14ac:dyDescent="0.25">
      <c r="A62" s="20"/>
      <c r="B62" s="401"/>
      <c r="C62" s="477"/>
      <c r="D62" s="346"/>
      <c r="E62" s="346"/>
      <c r="F62" s="125" t="s">
        <v>1</v>
      </c>
      <c r="G62" s="123" t="s">
        <v>257</v>
      </c>
      <c r="H62" s="124" t="s">
        <v>452</v>
      </c>
      <c r="I62" s="123"/>
      <c r="J62" s="125" t="s">
        <v>718</v>
      </c>
      <c r="K62" s="349"/>
      <c r="L62" s="349"/>
      <c r="M62" s="377"/>
      <c r="N62" s="340"/>
      <c r="O62" s="12">
        <f t="shared" si="1"/>
        <v>0</v>
      </c>
      <c r="P62" s="6">
        <f t="shared" si="2"/>
        <v>0</v>
      </c>
      <c r="Q62" s="6">
        <v>2</v>
      </c>
      <c r="R62" s="36" t="s">
        <v>550</v>
      </c>
    </row>
    <row r="63" spans="1:18" ht="153.75" customHeight="1" x14ac:dyDescent="0.25">
      <c r="A63" s="20"/>
      <c r="B63" s="401"/>
      <c r="C63" s="453"/>
      <c r="D63" s="347"/>
      <c r="E63" s="347"/>
      <c r="F63" s="133" t="s">
        <v>2</v>
      </c>
      <c r="G63" s="160" t="s">
        <v>259</v>
      </c>
      <c r="H63" s="135" t="s">
        <v>452</v>
      </c>
      <c r="I63" s="160"/>
      <c r="J63" s="147" t="s">
        <v>718</v>
      </c>
      <c r="K63" s="350"/>
      <c r="L63" s="350"/>
      <c r="M63" s="378"/>
      <c r="N63" s="341"/>
      <c r="O63" s="12">
        <f t="shared" si="1"/>
        <v>0</v>
      </c>
      <c r="P63" s="6">
        <f t="shared" si="2"/>
        <v>0</v>
      </c>
      <c r="Q63" s="6">
        <v>2</v>
      </c>
      <c r="R63" s="36" t="s">
        <v>550</v>
      </c>
    </row>
    <row r="64" spans="1:18" ht="151.5" customHeight="1" x14ac:dyDescent="0.25">
      <c r="A64" s="68"/>
      <c r="B64" s="401"/>
      <c r="C64" s="476" t="s">
        <v>22</v>
      </c>
      <c r="D64" s="345" t="s">
        <v>596</v>
      </c>
      <c r="E64" s="345" t="s">
        <v>646</v>
      </c>
      <c r="F64" s="127" t="s">
        <v>0</v>
      </c>
      <c r="G64" s="159" t="s">
        <v>200</v>
      </c>
      <c r="H64" s="129" t="s">
        <v>452</v>
      </c>
      <c r="I64" s="159"/>
      <c r="J64" s="144" t="s">
        <v>718</v>
      </c>
      <c r="K64" s="460" t="s">
        <v>1038</v>
      </c>
      <c r="L64" s="442" t="s">
        <v>1039</v>
      </c>
      <c r="M64" s="382" t="s">
        <v>1040</v>
      </c>
      <c r="N64" s="379" t="s">
        <v>1041</v>
      </c>
      <c r="O64" s="12">
        <f t="shared" si="1"/>
        <v>0</v>
      </c>
      <c r="P64" s="6">
        <f t="shared" si="2"/>
        <v>0</v>
      </c>
      <c r="Q64" s="36">
        <v>2</v>
      </c>
      <c r="R64" s="6" t="s">
        <v>550</v>
      </c>
    </row>
    <row r="65" spans="1:18" ht="151.5" customHeight="1" x14ac:dyDescent="0.25">
      <c r="A65" s="68"/>
      <c r="B65" s="401"/>
      <c r="C65" s="477"/>
      <c r="D65" s="346"/>
      <c r="E65" s="346"/>
      <c r="F65" s="122" t="s">
        <v>260</v>
      </c>
      <c r="G65" s="216" t="s">
        <v>226</v>
      </c>
      <c r="H65" s="124" t="s">
        <v>452</v>
      </c>
      <c r="I65" s="216"/>
      <c r="J65" s="122" t="s">
        <v>718</v>
      </c>
      <c r="K65" s="487"/>
      <c r="L65" s="443"/>
      <c r="M65" s="383"/>
      <c r="N65" s="380"/>
      <c r="O65" s="12">
        <f t="shared" si="1"/>
        <v>0</v>
      </c>
      <c r="P65" s="6">
        <f t="shared" si="2"/>
        <v>0</v>
      </c>
      <c r="Q65" s="36">
        <v>2</v>
      </c>
      <c r="R65" s="6" t="s">
        <v>550</v>
      </c>
    </row>
    <row r="66" spans="1:18" ht="151.5" customHeight="1" x14ac:dyDescent="0.25">
      <c r="A66" s="68"/>
      <c r="B66" s="401"/>
      <c r="C66" s="477"/>
      <c r="D66" s="346"/>
      <c r="E66" s="346"/>
      <c r="F66" s="122" t="s">
        <v>237</v>
      </c>
      <c r="G66" s="123" t="s">
        <v>261</v>
      </c>
      <c r="H66" s="124" t="s">
        <v>452</v>
      </c>
      <c r="I66" s="123"/>
      <c r="J66" s="125" t="s">
        <v>718</v>
      </c>
      <c r="K66" s="487"/>
      <c r="L66" s="443"/>
      <c r="M66" s="383"/>
      <c r="N66" s="380"/>
      <c r="O66" s="12">
        <f t="shared" si="1"/>
        <v>0</v>
      </c>
      <c r="P66" s="6">
        <f t="shared" si="2"/>
        <v>0</v>
      </c>
      <c r="Q66" s="36">
        <v>2</v>
      </c>
      <c r="R66" s="6" t="s">
        <v>550</v>
      </c>
    </row>
    <row r="67" spans="1:18" ht="151.5" customHeight="1" x14ac:dyDescent="0.25">
      <c r="A67" s="68"/>
      <c r="B67" s="401"/>
      <c r="C67" s="453"/>
      <c r="D67" s="347"/>
      <c r="E67" s="347"/>
      <c r="F67" s="136" t="s">
        <v>4</v>
      </c>
      <c r="G67" s="134" t="s">
        <v>241</v>
      </c>
      <c r="H67" s="135" t="s">
        <v>452</v>
      </c>
      <c r="I67" s="134"/>
      <c r="J67" s="136" t="s">
        <v>718</v>
      </c>
      <c r="K67" s="488"/>
      <c r="L67" s="444"/>
      <c r="M67" s="384"/>
      <c r="N67" s="381"/>
      <c r="O67" s="12">
        <f t="shared" si="1"/>
        <v>0</v>
      </c>
      <c r="P67" s="6">
        <f t="shared" si="2"/>
        <v>0</v>
      </c>
      <c r="Q67" s="36">
        <v>2</v>
      </c>
      <c r="R67" s="6" t="s">
        <v>550</v>
      </c>
    </row>
    <row r="68" spans="1:18" ht="78.75" customHeight="1" x14ac:dyDescent="0.25">
      <c r="A68" s="68"/>
      <c r="B68" s="401"/>
      <c r="C68" s="452" t="s">
        <v>210</v>
      </c>
      <c r="D68" s="345" t="s">
        <v>879</v>
      </c>
      <c r="E68" s="345" t="s">
        <v>880</v>
      </c>
      <c r="F68" s="130" t="s">
        <v>0</v>
      </c>
      <c r="G68" s="128" t="s">
        <v>881</v>
      </c>
      <c r="H68" s="129" t="s">
        <v>452</v>
      </c>
      <c r="I68" s="128"/>
      <c r="J68" s="130" t="s">
        <v>719</v>
      </c>
      <c r="K68" s="403" t="s">
        <v>1042</v>
      </c>
      <c r="L68" s="442" t="s">
        <v>796</v>
      </c>
      <c r="M68" s="389"/>
      <c r="N68" s="379" t="s">
        <v>871</v>
      </c>
      <c r="O68" s="12">
        <f t="shared" si="1"/>
        <v>0</v>
      </c>
      <c r="P68" s="6">
        <f t="shared" si="2"/>
        <v>0</v>
      </c>
      <c r="Q68" s="36">
        <v>2</v>
      </c>
      <c r="R68" s="36" t="s">
        <v>551</v>
      </c>
    </row>
    <row r="69" spans="1:18" ht="78.75" customHeight="1" x14ac:dyDescent="0.25">
      <c r="A69" s="68"/>
      <c r="B69" s="401"/>
      <c r="C69" s="477"/>
      <c r="D69" s="346"/>
      <c r="E69" s="346"/>
      <c r="F69" s="125" t="s">
        <v>1</v>
      </c>
      <c r="G69" s="123" t="s">
        <v>882</v>
      </c>
      <c r="H69" s="124" t="s">
        <v>452</v>
      </c>
      <c r="I69" s="123"/>
      <c r="J69" s="125" t="s">
        <v>719</v>
      </c>
      <c r="K69" s="480"/>
      <c r="L69" s="443"/>
      <c r="M69" s="390"/>
      <c r="N69" s="380"/>
      <c r="O69" s="12">
        <f t="shared" si="1"/>
        <v>0</v>
      </c>
      <c r="P69" s="6">
        <f t="shared" si="2"/>
        <v>0</v>
      </c>
      <c r="Q69" s="36">
        <v>2</v>
      </c>
      <c r="R69" s="36" t="s">
        <v>551</v>
      </c>
    </row>
    <row r="70" spans="1:18" ht="78.75" customHeight="1" thickBot="1" x14ac:dyDescent="0.3">
      <c r="A70" s="68"/>
      <c r="B70" s="401"/>
      <c r="C70" s="478"/>
      <c r="D70" s="479"/>
      <c r="E70" s="479"/>
      <c r="F70" s="217" t="s">
        <v>2</v>
      </c>
      <c r="G70" s="218" t="s">
        <v>883</v>
      </c>
      <c r="H70" s="219" t="s">
        <v>452</v>
      </c>
      <c r="I70" s="218"/>
      <c r="J70" s="217" t="s">
        <v>719</v>
      </c>
      <c r="K70" s="481"/>
      <c r="L70" s="482"/>
      <c r="M70" s="427"/>
      <c r="N70" s="483"/>
      <c r="O70" s="12">
        <f t="shared" ref="O70:O133" si="3">IF(H70="ja",4,IF(H70="teilweise 25%",1,IF(H70="nicht zutreffend","",IF(H70="teilweise 50%",2,IF(H70="teilweise 75%",3,0)))))</f>
        <v>0</v>
      </c>
      <c r="P70" s="6">
        <f t="shared" ref="P70:P133" si="4">IF(H70="ja",4,IF(H70="teilweise 25%",1,IF(H70="nicht zutreffend","",IF(H70="teilweise 50%",2,IF(H70="teilweise 75%",3,0)))))</f>
        <v>0</v>
      </c>
      <c r="Q70" s="36">
        <v>2</v>
      </c>
      <c r="R70" s="36" t="s">
        <v>551</v>
      </c>
    </row>
    <row r="71" spans="1:18" ht="34.5" customHeight="1" x14ac:dyDescent="0.25">
      <c r="A71" s="68"/>
      <c r="B71" s="401"/>
      <c r="C71" s="421" t="s">
        <v>424</v>
      </c>
      <c r="D71" s="428"/>
      <c r="E71" s="428"/>
      <c r="F71" s="428"/>
      <c r="G71" s="428"/>
      <c r="H71" s="428"/>
      <c r="I71" s="428"/>
      <c r="J71" s="428"/>
      <c r="K71" s="428"/>
      <c r="L71" s="428"/>
      <c r="M71" s="428"/>
      <c r="N71" s="429"/>
      <c r="O71" s="12"/>
      <c r="P71" s="6"/>
      <c r="Q71" s="36"/>
      <c r="R71" s="36"/>
    </row>
    <row r="72" spans="1:18" ht="88.5" customHeight="1" x14ac:dyDescent="0.25">
      <c r="A72" s="68"/>
      <c r="B72" s="401"/>
      <c r="C72" s="491" t="s">
        <v>211</v>
      </c>
      <c r="D72" s="492" t="s">
        <v>893</v>
      </c>
      <c r="E72" s="492" t="s">
        <v>894</v>
      </c>
      <c r="F72" s="196" t="s">
        <v>0</v>
      </c>
      <c r="G72" s="220" t="s">
        <v>197</v>
      </c>
      <c r="H72" s="197" t="s">
        <v>452</v>
      </c>
      <c r="I72" s="220"/>
      <c r="J72" s="221" t="s">
        <v>719</v>
      </c>
      <c r="K72" s="493" t="s">
        <v>1043</v>
      </c>
      <c r="L72" s="484" t="s">
        <v>796</v>
      </c>
      <c r="M72" s="489" t="s">
        <v>1044</v>
      </c>
      <c r="N72" s="486" t="s">
        <v>871</v>
      </c>
      <c r="O72" s="12">
        <f t="shared" si="3"/>
        <v>0</v>
      </c>
      <c r="P72" s="6">
        <f t="shared" si="4"/>
        <v>0</v>
      </c>
      <c r="Q72" s="36">
        <v>2</v>
      </c>
      <c r="R72" s="36" t="s">
        <v>551</v>
      </c>
    </row>
    <row r="73" spans="1:18" ht="88.5" customHeight="1" x14ac:dyDescent="0.25">
      <c r="A73" s="68"/>
      <c r="B73" s="401"/>
      <c r="C73" s="477"/>
      <c r="D73" s="346"/>
      <c r="E73" s="346"/>
      <c r="F73" s="222" t="s">
        <v>1</v>
      </c>
      <c r="G73" s="161" t="s">
        <v>186</v>
      </c>
      <c r="H73" s="124" t="s">
        <v>452</v>
      </c>
      <c r="I73" s="161"/>
      <c r="J73" s="162" t="s">
        <v>719</v>
      </c>
      <c r="K73" s="443"/>
      <c r="L73" s="360"/>
      <c r="M73" s="449"/>
      <c r="N73" s="380"/>
      <c r="O73" s="12">
        <f t="shared" si="3"/>
        <v>0</v>
      </c>
      <c r="P73" s="6">
        <f t="shared" si="4"/>
        <v>0</v>
      </c>
      <c r="Q73" s="36">
        <v>2</v>
      </c>
      <c r="R73" s="36" t="s">
        <v>551</v>
      </c>
    </row>
    <row r="74" spans="1:18" ht="88.5" customHeight="1" x14ac:dyDescent="0.25">
      <c r="A74" s="68"/>
      <c r="B74" s="401"/>
      <c r="C74" s="477"/>
      <c r="D74" s="346"/>
      <c r="E74" s="346"/>
      <c r="F74" s="122" t="s">
        <v>2</v>
      </c>
      <c r="G74" s="161" t="s">
        <v>185</v>
      </c>
      <c r="H74" s="124" t="s">
        <v>452</v>
      </c>
      <c r="I74" s="161"/>
      <c r="J74" s="162" t="s">
        <v>719</v>
      </c>
      <c r="K74" s="443"/>
      <c r="L74" s="360"/>
      <c r="M74" s="449"/>
      <c r="N74" s="380"/>
      <c r="O74" s="12">
        <f t="shared" si="3"/>
        <v>0</v>
      </c>
      <c r="P74" s="6">
        <f t="shared" si="4"/>
        <v>0</v>
      </c>
      <c r="Q74" s="36">
        <v>2</v>
      </c>
      <c r="R74" s="36" t="s">
        <v>551</v>
      </c>
    </row>
    <row r="75" spans="1:18" ht="88.5" customHeight="1" thickBot="1" x14ac:dyDescent="0.3">
      <c r="A75" s="68"/>
      <c r="B75" s="401"/>
      <c r="C75" s="478"/>
      <c r="D75" s="479"/>
      <c r="E75" s="479"/>
      <c r="F75" s="223" t="s">
        <v>4</v>
      </c>
      <c r="G75" s="224" t="s">
        <v>575</v>
      </c>
      <c r="H75" s="219" t="s">
        <v>452</v>
      </c>
      <c r="I75" s="224"/>
      <c r="J75" s="225" t="s">
        <v>719</v>
      </c>
      <c r="K75" s="482"/>
      <c r="L75" s="485"/>
      <c r="M75" s="490"/>
      <c r="N75" s="483"/>
      <c r="O75" s="12">
        <f t="shared" si="3"/>
        <v>0</v>
      </c>
      <c r="P75" s="6">
        <f t="shared" si="4"/>
        <v>0</v>
      </c>
      <c r="Q75" s="36">
        <v>2</v>
      </c>
      <c r="R75" s="36" t="s">
        <v>551</v>
      </c>
    </row>
    <row r="76" spans="1:18" ht="34.5" customHeight="1" x14ac:dyDescent="0.25">
      <c r="A76" s="20"/>
      <c r="B76" s="401"/>
      <c r="C76" s="421" t="s">
        <v>222</v>
      </c>
      <c r="D76" s="428"/>
      <c r="E76" s="428"/>
      <c r="F76" s="428"/>
      <c r="G76" s="428"/>
      <c r="H76" s="428"/>
      <c r="I76" s="428"/>
      <c r="J76" s="428"/>
      <c r="K76" s="428"/>
      <c r="L76" s="428"/>
      <c r="M76" s="428"/>
      <c r="N76" s="429"/>
      <c r="O76" s="12"/>
      <c r="P76" s="6"/>
      <c r="Q76" s="6"/>
      <c r="R76" s="6"/>
    </row>
    <row r="77" spans="1:18" ht="321" customHeight="1" x14ac:dyDescent="0.25">
      <c r="A77" s="20"/>
      <c r="B77" s="401"/>
      <c r="C77" s="226" t="s">
        <v>212</v>
      </c>
      <c r="D77" s="213" t="s">
        <v>38</v>
      </c>
      <c r="E77" s="213" t="s">
        <v>747</v>
      </c>
      <c r="F77" s="214" t="s">
        <v>0</v>
      </c>
      <c r="G77" s="213" t="s">
        <v>39</v>
      </c>
      <c r="H77" s="215" t="s">
        <v>452</v>
      </c>
      <c r="I77" s="213"/>
      <c r="J77" s="214" t="s">
        <v>726</v>
      </c>
      <c r="K77" s="214" t="s">
        <v>1045</v>
      </c>
      <c r="L77" s="227" t="s">
        <v>1046</v>
      </c>
      <c r="M77" s="228"/>
      <c r="N77" s="229" t="s">
        <v>868</v>
      </c>
      <c r="O77" s="12">
        <f t="shared" si="3"/>
        <v>0</v>
      </c>
      <c r="P77" s="6">
        <f t="shared" si="4"/>
        <v>0</v>
      </c>
      <c r="Q77" s="6">
        <v>3</v>
      </c>
      <c r="R77" s="6" t="s">
        <v>554</v>
      </c>
    </row>
    <row r="78" spans="1:18" ht="75" customHeight="1" x14ac:dyDescent="0.25">
      <c r="A78" s="20"/>
      <c r="B78" s="401"/>
      <c r="C78" s="551" t="s">
        <v>213</v>
      </c>
      <c r="D78" s="385" t="s">
        <v>897</v>
      </c>
      <c r="E78" s="385" t="s">
        <v>1016</v>
      </c>
      <c r="F78" s="127" t="s">
        <v>0</v>
      </c>
      <c r="G78" s="159" t="s">
        <v>598</v>
      </c>
      <c r="H78" s="129" t="s">
        <v>452</v>
      </c>
      <c r="I78" s="159"/>
      <c r="J78" s="144" t="s">
        <v>726</v>
      </c>
      <c r="K78" s="442" t="s">
        <v>1047</v>
      </c>
      <c r="L78" s="359" t="s">
        <v>797</v>
      </c>
      <c r="M78" s="448" t="s">
        <v>1048</v>
      </c>
      <c r="N78" s="368" t="s">
        <v>860</v>
      </c>
      <c r="O78" s="12">
        <f t="shared" si="3"/>
        <v>0</v>
      </c>
      <c r="P78" s="6">
        <f t="shared" si="4"/>
        <v>0</v>
      </c>
      <c r="Q78" s="6">
        <v>3</v>
      </c>
      <c r="R78" s="6" t="s">
        <v>554</v>
      </c>
    </row>
    <row r="79" spans="1:18" ht="75" customHeight="1" x14ac:dyDescent="0.25">
      <c r="A79" s="20"/>
      <c r="B79" s="401"/>
      <c r="C79" s="552"/>
      <c r="D79" s="451"/>
      <c r="E79" s="451"/>
      <c r="F79" s="122" t="s">
        <v>1</v>
      </c>
      <c r="G79" s="161" t="s">
        <v>597</v>
      </c>
      <c r="H79" s="230" t="s">
        <v>452</v>
      </c>
      <c r="I79" s="161"/>
      <c r="J79" s="162" t="s">
        <v>726</v>
      </c>
      <c r="K79" s="443"/>
      <c r="L79" s="360"/>
      <c r="M79" s="449"/>
      <c r="N79" s="369"/>
      <c r="O79" s="12">
        <f t="shared" si="3"/>
        <v>0</v>
      </c>
      <c r="P79" s="6">
        <f t="shared" si="4"/>
        <v>0</v>
      </c>
      <c r="Q79" s="36">
        <v>3</v>
      </c>
      <c r="R79" s="36" t="s">
        <v>554</v>
      </c>
    </row>
    <row r="80" spans="1:18" ht="75" customHeight="1" x14ac:dyDescent="0.25">
      <c r="A80" s="20"/>
      <c r="B80" s="401"/>
      <c r="C80" s="553"/>
      <c r="D80" s="386"/>
      <c r="E80" s="386"/>
      <c r="F80" s="133" t="s">
        <v>2</v>
      </c>
      <c r="G80" s="160" t="s">
        <v>387</v>
      </c>
      <c r="H80" s="231" t="s">
        <v>452</v>
      </c>
      <c r="I80" s="160"/>
      <c r="J80" s="147" t="s">
        <v>726</v>
      </c>
      <c r="K80" s="444"/>
      <c r="L80" s="361"/>
      <c r="M80" s="450"/>
      <c r="N80" s="370"/>
      <c r="O80" s="12">
        <f t="shared" si="3"/>
        <v>0</v>
      </c>
      <c r="P80" s="6">
        <f t="shared" si="4"/>
        <v>0</v>
      </c>
      <c r="Q80" s="6">
        <v>3</v>
      </c>
      <c r="R80" s="6" t="s">
        <v>554</v>
      </c>
    </row>
    <row r="81" spans="1:18" ht="60" customHeight="1" x14ac:dyDescent="0.25">
      <c r="A81" s="20"/>
      <c r="B81" s="401"/>
      <c r="C81" s="476" t="s">
        <v>214</v>
      </c>
      <c r="D81" s="345" t="s">
        <v>199</v>
      </c>
      <c r="E81" s="345" t="s">
        <v>900</v>
      </c>
      <c r="F81" s="130" t="s">
        <v>0</v>
      </c>
      <c r="G81" s="128" t="s">
        <v>1015</v>
      </c>
      <c r="H81" s="129" t="s">
        <v>452</v>
      </c>
      <c r="I81" s="128"/>
      <c r="J81" s="130" t="s">
        <v>723</v>
      </c>
      <c r="K81" s="348" t="s">
        <v>1049</v>
      </c>
      <c r="L81" s="348" t="s">
        <v>797</v>
      </c>
      <c r="M81" s="351" t="s">
        <v>1050</v>
      </c>
      <c r="N81" s="339" t="s">
        <v>851</v>
      </c>
      <c r="O81" s="12">
        <f t="shared" si="3"/>
        <v>0</v>
      </c>
      <c r="P81" s="6">
        <f t="shared" si="4"/>
        <v>0</v>
      </c>
      <c r="Q81" s="6">
        <v>2</v>
      </c>
      <c r="R81" s="6" t="s">
        <v>552</v>
      </c>
    </row>
    <row r="82" spans="1:18" ht="60" customHeight="1" x14ac:dyDescent="0.25">
      <c r="A82" s="20"/>
      <c r="B82" s="401"/>
      <c r="C82" s="491"/>
      <c r="D82" s="492"/>
      <c r="E82" s="492"/>
      <c r="F82" s="196" t="s">
        <v>1</v>
      </c>
      <c r="G82" s="195" t="s">
        <v>240</v>
      </c>
      <c r="H82" s="124" t="s">
        <v>452</v>
      </c>
      <c r="I82" s="195"/>
      <c r="J82" s="126" t="s">
        <v>723</v>
      </c>
      <c r="K82" s="496"/>
      <c r="L82" s="496"/>
      <c r="M82" s="502"/>
      <c r="N82" s="497"/>
      <c r="O82" s="12">
        <f t="shared" si="3"/>
        <v>0</v>
      </c>
      <c r="P82" s="6">
        <f t="shared" si="4"/>
        <v>0</v>
      </c>
      <c r="Q82" s="6">
        <v>2</v>
      </c>
      <c r="R82" s="6" t="s">
        <v>552</v>
      </c>
    </row>
    <row r="83" spans="1:18" ht="60" customHeight="1" x14ac:dyDescent="0.25">
      <c r="A83" s="20"/>
      <c r="B83" s="401"/>
      <c r="C83" s="494"/>
      <c r="D83" s="346"/>
      <c r="E83" s="346"/>
      <c r="F83" s="125" t="s">
        <v>2</v>
      </c>
      <c r="G83" s="123" t="s">
        <v>255</v>
      </c>
      <c r="H83" s="124" t="s">
        <v>452</v>
      </c>
      <c r="I83" s="123"/>
      <c r="J83" s="125" t="s">
        <v>723</v>
      </c>
      <c r="K83" s="349"/>
      <c r="L83" s="349"/>
      <c r="M83" s="352"/>
      <c r="N83" s="340"/>
      <c r="O83" s="12">
        <f t="shared" si="3"/>
        <v>0</v>
      </c>
      <c r="P83" s="6">
        <f t="shared" si="4"/>
        <v>0</v>
      </c>
      <c r="Q83" s="6">
        <v>2</v>
      </c>
      <c r="R83" s="6" t="s">
        <v>552</v>
      </c>
    </row>
    <row r="84" spans="1:18" ht="60" customHeight="1" x14ac:dyDescent="0.25">
      <c r="A84" s="20"/>
      <c r="B84" s="401"/>
      <c r="C84" s="495"/>
      <c r="D84" s="347"/>
      <c r="E84" s="347"/>
      <c r="F84" s="136" t="s">
        <v>4</v>
      </c>
      <c r="G84" s="134" t="s">
        <v>898</v>
      </c>
      <c r="H84" s="135" t="s">
        <v>452</v>
      </c>
      <c r="I84" s="134"/>
      <c r="J84" s="136" t="s">
        <v>723</v>
      </c>
      <c r="K84" s="350"/>
      <c r="L84" s="350"/>
      <c r="M84" s="353"/>
      <c r="N84" s="341"/>
      <c r="O84" s="12">
        <f t="shared" si="3"/>
        <v>0</v>
      </c>
      <c r="P84" s="6">
        <f t="shared" si="4"/>
        <v>0</v>
      </c>
      <c r="Q84" s="6">
        <v>2</v>
      </c>
      <c r="R84" s="6" t="s">
        <v>552</v>
      </c>
    </row>
    <row r="85" spans="1:18" ht="167.25" customHeight="1" x14ac:dyDescent="0.25">
      <c r="A85" s="20"/>
      <c r="B85" s="401"/>
      <c r="C85" s="476" t="s">
        <v>905</v>
      </c>
      <c r="D85" s="345" t="s">
        <v>410</v>
      </c>
      <c r="E85" s="345" t="s">
        <v>815</v>
      </c>
      <c r="F85" s="130" t="s">
        <v>0</v>
      </c>
      <c r="G85" s="128" t="s">
        <v>635</v>
      </c>
      <c r="H85" s="129" t="s">
        <v>452</v>
      </c>
      <c r="I85" s="128"/>
      <c r="J85" s="130" t="s">
        <v>722</v>
      </c>
      <c r="K85" s="348" t="s">
        <v>1051</v>
      </c>
      <c r="L85" s="348" t="s">
        <v>1052</v>
      </c>
      <c r="M85" s="351" t="s">
        <v>891</v>
      </c>
      <c r="N85" s="339" t="s">
        <v>1053</v>
      </c>
      <c r="O85" s="12">
        <f t="shared" si="3"/>
        <v>0</v>
      </c>
      <c r="P85" s="6">
        <f t="shared" si="4"/>
        <v>0</v>
      </c>
      <c r="Q85" s="6">
        <v>2</v>
      </c>
      <c r="R85" s="6" t="s">
        <v>555</v>
      </c>
    </row>
    <row r="86" spans="1:18" ht="167.25" customHeight="1" x14ac:dyDescent="0.25">
      <c r="A86" s="20"/>
      <c r="B86" s="401"/>
      <c r="C86" s="453"/>
      <c r="D86" s="347"/>
      <c r="E86" s="347"/>
      <c r="F86" s="136" t="s">
        <v>1</v>
      </c>
      <c r="G86" s="134" t="s">
        <v>636</v>
      </c>
      <c r="H86" s="135" t="s">
        <v>452</v>
      </c>
      <c r="I86" s="134"/>
      <c r="J86" s="136" t="s">
        <v>722</v>
      </c>
      <c r="K86" s="350"/>
      <c r="L86" s="350"/>
      <c r="M86" s="353"/>
      <c r="N86" s="341"/>
      <c r="O86" s="12">
        <f t="shared" si="3"/>
        <v>0</v>
      </c>
      <c r="P86" s="6">
        <f t="shared" si="4"/>
        <v>0</v>
      </c>
      <c r="Q86" s="6">
        <v>2</v>
      </c>
      <c r="R86" s="6" t="s">
        <v>555</v>
      </c>
    </row>
    <row r="87" spans="1:18" ht="89.25" customHeight="1" x14ac:dyDescent="0.25">
      <c r="A87" s="20"/>
      <c r="B87" s="401"/>
      <c r="C87" s="476" t="s">
        <v>908</v>
      </c>
      <c r="D87" s="345" t="s">
        <v>412</v>
      </c>
      <c r="E87" s="345" t="s">
        <v>807</v>
      </c>
      <c r="F87" s="130" t="s">
        <v>0</v>
      </c>
      <c r="G87" s="128" t="s">
        <v>420</v>
      </c>
      <c r="H87" s="129" t="s">
        <v>452</v>
      </c>
      <c r="I87" s="128"/>
      <c r="J87" s="130" t="s">
        <v>722</v>
      </c>
      <c r="K87" s="348" t="s">
        <v>1054</v>
      </c>
      <c r="L87" s="348" t="s">
        <v>1055</v>
      </c>
      <c r="M87" s="351" t="s">
        <v>1056</v>
      </c>
      <c r="N87" s="339" t="s">
        <v>1057</v>
      </c>
      <c r="O87" s="12">
        <f t="shared" si="3"/>
        <v>0</v>
      </c>
      <c r="P87" s="6">
        <f t="shared" si="4"/>
        <v>0</v>
      </c>
      <c r="Q87" s="6">
        <v>2</v>
      </c>
      <c r="R87" s="6" t="s">
        <v>555</v>
      </c>
    </row>
    <row r="88" spans="1:18" ht="89.25" customHeight="1" x14ac:dyDescent="0.25">
      <c r="A88" s="20"/>
      <c r="B88" s="401"/>
      <c r="C88" s="477"/>
      <c r="D88" s="346"/>
      <c r="E88" s="346"/>
      <c r="F88" s="125" t="s">
        <v>1</v>
      </c>
      <c r="G88" s="123" t="s">
        <v>94</v>
      </c>
      <c r="H88" s="124" t="s">
        <v>452</v>
      </c>
      <c r="I88" s="123"/>
      <c r="J88" s="125" t="s">
        <v>722</v>
      </c>
      <c r="K88" s="349"/>
      <c r="L88" s="349"/>
      <c r="M88" s="352"/>
      <c r="N88" s="340"/>
      <c r="O88" s="12">
        <f t="shared" si="3"/>
        <v>0</v>
      </c>
      <c r="P88" s="6">
        <f t="shared" si="4"/>
        <v>0</v>
      </c>
      <c r="Q88" s="6">
        <v>2</v>
      </c>
      <c r="R88" s="6" t="s">
        <v>555</v>
      </c>
    </row>
    <row r="89" spans="1:18" ht="89.25" customHeight="1" x14ac:dyDescent="0.25">
      <c r="A89" s="20"/>
      <c r="B89" s="401"/>
      <c r="C89" s="477"/>
      <c r="D89" s="346"/>
      <c r="E89" s="346"/>
      <c r="F89" s="125" t="s">
        <v>2</v>
      </c>
      <c r="G89" s="123" t="s">
        <v>95</v>
      </c>
      <c r="H89" s="124" t="s">
        <v>452</v>
      </c>
      <c r="I89" s="123"/>
      <c r="J89" s="125" t="s">
        <v>722</v>
      </c>
      <c r="K89" s="349"/>
      <c r="L89" s="349"/>
      <c r="M89" s="352"/>
      <c r="N89" s="340"/>
      <c r="O89" s="12">
        <f t="shared" si="3"/>
        <v>0</v>
      </c>
      <c r="P89" s="6">
        <f t="shared" si="4"/>
        <v>0</v>
      </c>
      <c r="Q89" s="6">
        <v>2</v>
      </c>
      <c r="R89" s="6" t="s">
        <v>555</v>
      </c>
    </row>
    <row r="90" spans="1:18" ht="89.25" customHeight="1" x14ac:dyDescent="0.25">
      <c r="A90" s="20"/>
      <c r="B90" s="401"/>
      <c r="C90" s="477"/>
      <c r="D90" s="346"/>
      <c r="E90" s="346"/>
      <c r="F90" s="125" t="s">
        <v>4</v>
      </c>
      <c r="G90" s="123" t="s">
        <v>112</v>
      </c>
      <c r="H90" s="124" t="s">
        <v>452</v>
      </c>
      <c r="I90" s="123"/>
      <c r="J90" s="125" t="s">
        <v>722</v>
      </c>
      <c r="K90" s="349"/>
      <c r="L90" s="349"/>
      <c r="M90" s="352"/>
      <c r="N90" s="340"/>
      <c r="O90" s="12">
        <f t="shared" si="3"/>
        <v>0</v>
      </c>
      <c r="P90" s="6">
        <f t="shared" si="4"/>
        <v>0</v>
      </c>
      <c r="Q90" s="6">
        <v>2</v>
      </c>
      <c r="R90" s="6" t="s">
        <v>555</v>
      </c>
    </row>
    <row r="91" spans="1:18" ht="89.25" customHeight="1" x14ac:dyDescent="0.25">
      <c r="A91" s="20"/>
      <c r="B91" s="401"/>
      <c r="C91" s="477"/>
      <c r="D91" s="346"/>
      <c r="E91" s="346"/>
      <c r="F91" s="125" t="s">
        <v>6</v>
      </c>
      <c r="G91" s="123" t="s">
        <v>265</v>
      </c>
      <c r="H91" s="124" t="s">
        <v>452</v>
      </c>
      <c r="I91" s="123"/>
      <c r="J91" s="125" t="s">
        <v>722</v>
      </c>
      <c r="K91" s="349"/>
      <c r="L91" s="349"/>
      <c r="M91" s="352"/>
      <c r="N91" s="340"/>
      <c r="O91" s="12">
        <f t="shared" si="3"/>
        <v>0</v>
      </c>
      <c r="P91" s="6">
        <f t="shared" si="4"/>
        <v>0</v>
      </c>
      <c r="Q91" s="6">
        <v>2</v>
      </c>
      <c r="R91" s="6" t="s">
        <v>555</v>
      </c>
    </row>
    <row r="92" spans="1:18" ht="89.25" customHeight="1" x14ac:dyDescent="0.25">
      <c r="A92" s="20"/>
      <c r="B92" s="401"/>
      <c r="C92" s="477"/>
      <c r="D92" s="346"/>
      <c r="E92" s="346"/>
      <c r="F92" s="125" t="s">
        <v>7</v>
      </c>
      <c r="G92" s="123" t="s">
        <v>440</v>
      </c>
      <c r="H92" s="124" t="s">
        <v>452</v>
      </c>
      <c r="I92" s="123"/>
      <c r="J92" s="125" t="s">
        <v>722</v>
      </c>
      <c r="K92" s="349"/>
      <c r="L92" s="349"/>
      <c r="M92" s="352"/>
      <c r="N92" s="340"/>
      <c r="O92" s="12">
        <f t="shared" si="3"/>
        <v>0</v>
      </c>
      <c r="P92" s="6">
        <f t="shared" si="4"/>
        <v>0</v>
      </c>
      <c r="Q92" s="6">
        <v>2</v>
      </c>
      <c r="R92" s="6" t="s">
        <v>555</v>
      </c>
    </row>
    <row r="93" spans="1:18" ht="89.25" customHeight="1" x14ac:dyDescent="0.25">
      <c r="A93" s="20"/>
      <c r="B93" s="401"/>
      <c r="C93" s="477"/>
      <c r="D93" s="346"/>
      <c r="E93" s="346"/>
      <c r="F93" s="125" t="s">
        <v>8</v>
      </c>
      <c r="G93" s="123" t="s">
        <v>816</v>
      </c>
      <c r="H93" s="124" t="s">
        <v>452</v>
      </c>
      <c r="I93" s="123"/>
      <c r="J93" s="125" t="s">
        <v>722</v>
      </c>
      <c r="K93" s="349"/>
      <c r="L93" s="349"/>
      <c r="M93" s="352"/>
      <c r="N93" s="340"/>
      <c r="O93" s="12">
        <f t="shared" si="3"/>
        <v>0</v>
      </c>
      <c r="P93" s="6">
        <f t="shared" si="4"/>
        <v>0</v>
      </c>
      <c r="Q93" s="6">
        <v>2</v>
      </c>
      <c r="R93" s="6" t="s">
        <v>555</v>
      </c>
    </row>
    <row r="94" spans="1:18" ht="89.25" customHeight="1" thickBot="1" x14ac:dyDescent="0.3">
      <c r="A94" s="20"/>
      <c r="B94" s="401"/>
      <c r="C94" s="549"/>
      <c r="D94" s="550"/>
      <c r="E94" s="550"/>
      <c r="F94" s="194" t="s">
        <v>9</v>
      </c>
      <c r="G94" s="192" t="s">
        <v>113</v>
      </c>
      <c r="H94" s="193" t="s">
        <v>452</v>
      </c>
      <c r="I94" s="192"/>
      <c r="J94" s="194" t="s">
        <v>722</v>
      </c>
      <c r="K94" s="548"/>
      <c r="L94" s="548"/>
      <c r="M94" s="498"/>
      <c r="N94" s="500"/>
      <c r="O94" s="12">
        <f t="shared" si="3"/>
        <v>0</v>
      </c>
      <c r="P94" s="6">
        <f t="shared" si="4"/>
        <v>0</v>
      </c>
      <c r="Q94" s="6">
        <v>2</v>
      </c>
      <c r="R94" s="6" t="s">
        <v>555</v>
      </c>
    </row>
    <row r="95" spans="1:18" ht="34.5" customHeight="1" x14ac:dyDescent="0.25">
      <c r="A95" s="20"/>
      <c r="B95" s="401"/>
      <c r="C95" s="421" t="s">
        <v>221</v>
      </c>
      <c r="D95" s="422"/>
      <c r="E95" s="422"/>
      <c r="F95" s="422"/>
      <c r="G95" s="422"/>
      <c r="H95" s="422"/>
      <c r="I95" s="422"/>
      <c r="J95" s="422"/>
      <c r="K95" s="422"/>
      <c r="L95" s="422"/>
      <c r="M95" s="422"/>
      <c r="N95" s="423"/>
      <c r="O95" s="12"/>
      <c r="P95" s="6"/>
      <c r="Q95" s="6"/>
      <c r="R95" s="6"/>
    </row>
    <row r="96" spans="1:18" ht="87" customHeight="1" x14ac:dyDescent="0.25">
      <c r="A96" s="68"/>
      <c r="B96" s="401"/>
      <c r="C96" s="547" t="s">
        <v>912</v>
      </c>
      <c r="D96" s="345" t="s">
        <v>994</v>
      </c>
      <c r="E96" s="345" t="s">
        <v>1013</v>
      </c>
      <c r="F96" s="130" t="s">
        <v>0</v>
      </c>
      <c r="G96" s="128" t="s">
        <v>720</v>
      </c>
      <c r="H96" s="129" t="s">
        <v>452</v>
      </c>
      <c r="I96" s="128"/>
      <c r="J96" s="130" t="s">
        <v>721</v>
      </c>
      <c r="K96" s="348" t="s">
        <v>1058</v>
      </c>
      <c r="L96" s="348" t="s">
        <v>798</v>
      </c>
      <c r="M96" s="351" t="s">
        <v>1059</v>
      </c>
      <c r="N96" s="339" t="s">
        <v>1060</v>
      </c>
      <c r="O96" s="12">
        <f t="shared" si="3"/>
        <v>0</v>
      </c>
      <c r="P96" s="6">
        <f t="shared" si="4"/>
        <v>0</v>
      </c>
      <c r="Q96" s="36">
        <v>2</v>
      </c>
      <c r="R96" s="36" t="s">
        <v>556</v>
      </c>
    </row>
    <row r="97" spans="1:18" ht="87" customHeight="1" x14ac:dyDescent="0.25">
      <c r="A97" s="68"/>
      <c r="B97" s="401"/>
      <c r="C97" s="495"/>
      <c r="D97" s="347"/>
      <c r="E97" s="347"/>
      <c r="F97" s="136" t="s">
        <v>1</v>
      </c>
      <c r="G97" s="134" t="s">
        <v>1012</v>
      </c>
      <c r="H97" s="135" t="s">
        <v>452</v>
      </c>
      <c r="I97" s="134"/>
      <c r="J97" s="136" t="s">
        <v>721</v>
      </c>
      <c r="K97" s="350"/>
      <c r="L97" s="350"/>
      <c r="M97" s="353"/>
      <c r="N97" s="341"/>
      <c r="O97" s="12">
        <f t="shared" si="3"/>
        <v>0</v>
      </c>
      <c r="P97" s="6">
        <f t="shared" si="4"/>
        <v>0</v>
      </c>
      <c r="Q97" s="36">
        <v>2</v>
      </c>
      <c r="R97" s="36" t="s">
        <v>556</v>
      </c>
    </row>
    <row r="98" spans="1:18" ht="100.5" customHeight="1" x14ac:dyDescent="0.25">
      <c r="A98" s="68"/>
      <c r="B98" s="401"/>
      <c r="C98" s="171" t="s">
        <v>925</v>
      </c>
      <c r="D98" s="152" t="s">
        <v>48</v>
      </c>
      <c r="E98" s="152" t="s">
        <v>409</v>
      </c>
      <c r="F98" s="138" t="s">
        <v>0</v>
      </c>
      <c r="G98" s="152" t="s">
        <v>228</v>
      </c>
      <c r="H98" s="140" t="s">
        <v>452</v>
      </c>
      <c r="I98" s="152"/>
      <c r="J98" s="138" t="s">
        <v>721</v>
      </c>
      <c r="K98" s="138" t="s">
        <v>760</v>
      </c>
      <c r="L98" s="138" t="s">
        <v>798</v>
      </c>
      <c r="M98" s="149" t="s">
        <v>901</v>
      </c>
      <c r="N98" s="154" t="s">
        <v>865</v>
      </c>
      <c r="O98" s="12">
        <f t="shared" si="3"/>
        <v>0</v>
      </c>
      <c r="P98" s="6">
        <f t="shared" si="4"/>
        <v>0</v>
      </c>
      <c r="Q98" s="36">
        <v>2</v>
      </c>
      <c r="R98" s="36" t="s">
        <v>556</v>
      </c>
    </row>
    <row r="99" spans="1:18" ht="101.45" customHeight="1" x14ac:dyDescent="0.25">
      <c r="A99" s="68"/>
      <c r="B99" s="401"/>
      <c r="C99" s="171" t="s">
        <v>929</v>
      </c>
      <c r="D99" s="152" t="s">
        <v>219</v>
      </c>
      <c r="E99" s="152" t="s">
        <v>227</v>
      </c>
      <c r="F99" s="138" t="s">
        <v>0</v>
      </c>
      <c r="G99" s="152" t="s">
        <v>266</v>
      </c>
      <c r="H99" s="140" t="s">
        <v>452</v>
      </c>
      <c r="I99" s="152"/>
      <c r="J99" s="138" t="s">
        <v>721</v>
      </c>
      <c r="K99" s="138" t="s">
        <v>760</v>
      </c>
      <c r="L99" s="138" t="s">
        <v>1061</v>
      </c>
      <c r="M99" s="149" t="s">
        <v>1062</v>
      </c>
      <c r="N99" s="154" t="s">
        <v>865</v>
      </c>
      <c r="O99" s="12">
        <f t="shared" si="3"/>
        <v>0</v>
      </c>
      <c r="P99" s="6">
        <f t="shared" si="4"/>
        <v>0</v>
      </c>
      <c r="Q99" s="36">
        <v>2</v>
      </c>
      <c r="R99" s="36" t="s">
        <v>556</v>
      </c>
    </row>
    <row r="100" spans="1:18" ht="81.75" customHeight="1" x14ac:dyDescent="0.25">
      <c r="A100" s="20"/>
      <c r="B100" s="401"/>
      <c r="C100" s="198" t="s">
        <v>930</v>
      </c>
      <c r="D100" s="199" t="s">
        <v>49</v>
      </c>
      <c r="E100" s="199" t="s">
        <v>50</v>
      </c>
      <c r="F100" s="200" t="s">
        <v>0</v>
      </c>
      <c r="G100" s="199" t="s">
        <v>51</v>
      </c>
      <c r="H100" s="140" t="s">
        <v>452</v>
      </c>
      <c r="I100" s="199"/>
      <c r="J100" s="200" t="s">
        <v>721</v>
      </c>
      <c r="K100" s="200" t="s">
        <v>761</v>
      </c>
      <c r="L100" s="200" t="s">
        <v>1063</v>
      </c>
      <c r="M100" s="201" t="s">
        <v>888</v>
      </c>
      <c r="N100" s="202" t="s">
        <v>865</v>
      </c>
      <c r="O100" s="12">
        <f t="shared" si="3"/>
        <v>0</v>
      </c>
      <c r="P100" s="6">
        <f t="shared" si="4"/>
        <v>0</v>
      </c>
      <c r="Q100" s="6">
        <v>2</v>
      </c>
      <c r="R100" s="36" t="s">
        <v>556</v>
      </c>
    </row>
    <row r="101" spans="1:18" ht="99" customHeight="1" thickBot="1" x14ac:dyDescent="0.3">
      <c r="A101" s="20"/>
      <c r="B101" s="401"/>
      <c r="C101" s="203" t="s">
        <v>931</v>
      </c>
      <c r="D101" s="204" t="s">
        <v>52</v>
      </c>
      <c r="E101" s="204" t="s">
        <v>1014</v>
      </c>
      <c r="F101" s="205" t="s">
        <v>0</v>
      </c>
      <c r="G101" s="204" t="s">
        <v>110</v>
      </c>
      <c r="H101" s="206" t="s">
        <v>452</v>
      </c>
      <c r="I101" s="204"/>
      <c r="J101" s="205" t="s">
        <v>721</v>
      </c>
      <c r="K101" s="205" t="s">
        <v>842</v>
      </c>
      <c r="L101" s="205" t="s">
        <v>798</v>
      </c>
      <c r="M101" s="207" t="s">
        <v>1064</v>
      </c>
      <c r="N101" s="208" t="s">
        <v>1060</v>
      </c>
      <c r="O101" s="12">
        <f t="shared" si="3"/>
        <v>0</v>
      </c>
      <c r="P101" s="6">
        <f t="shared" si="4"/>
        <v>0</v>
      </c>
      <c r="Q101" s="6">
        <v>2</v>
      </c>
      <c r="R101" s="36" t="s">
        <v>556</v>
      </c>
    </row>
    <row r="102" spans="1:18" ht="34.5" customHeight="1" x14ac:dyDescent="0.25">
      <c r="A102" s="20"/>
      <c r="B102" s="401"/>
      <c r="C102" s="413" t="s">
        <v>122</v>
      </c>
      <c r="D102" s="416"/>
      <c r="E102" s="416"/>
      <c r="F102" s="416"/>
      <c r="G102" s="416"/>
      <c r="H102" s="416"/>
      <c r="I102" s="416"/>
      <c r="J102" s="416"/>
      <c r="K102" s="416"/>
      <c r="L102" s="416"/>
      <c r="M102" s="416"/>
      <c r="N102" s="417"/>
      <c r="O102" s="12"/>
      <c r="P102" s="6"/>
      <c r="Q102" s="6"/>
      <c r="R102" s="6"/>
    </row>
    <row r="103" spans="1:18" ht="87" customHeight="1" x14ac:dyDescent="0.25">
      <c r="A103" s="20"/>
      <c r="B103" s="401"/>
      <c r="C103" s="491" t="s">
        <v>932</v>
      </c>
      <c r="D103" s="514" t="s">
        <v>54</v>
      </c>
      <c r="E103" s="492" t="s">
        <v>814</v>
      </c>
      <c r="F103" s="209" t="s">
        <v>0</v>
      </c>
      <c r="G103" s="210" t="s">
        <v>97</v>
      </c>
      <c r="H103" s="197" t="s">
        <v>452</v>
      </c>
      <c r="I103" s="210"/>
      <c r="J103" s="209" t="s">
        <v>716</v>
      </c>
      <c r="K103" s="348" t="s">
        <v>762</v>
      </c>
      <c r="L103" s="348" t="s">
        <v>1065</v>
      </c>
      <c r="M103" s="351"/>
      <c r="N103" s="365" t="s">
        <v>872</v>
      </c>
      <c r="O103" s="12">
        <f t="shared" si="3"/>
        <v>0</v>
      </c>
      <c r="P103" s="6">
        <f t="shared" si="4"/>
        <v>0</v>
      </c>
      <c r="Q103" s="6">
        <v>2</v>
      </c>
      <c r="R103" s="6" t="s">
        <v>557</v>
      </c>
    </row>
    <row r="104" spans="1:18" ht="87" customHeight="1" x14ac:dyDescent="0.25">
      <c r="A104" s="20"/>
      <c r="B104" s="401"/>
      <c r="C104" s="453"/>
      <c r="D104" s="515"/>
      <c r="E104" s="347"/>
      <c r="F104" s="211" t="s">
        <v>1</v>
      </c>
      <c r="G104" s="212" t="s">
        <v>96</v>
      </c>
      <c r="H104" s="135" t="s">
        <v>452</v>
      </c>
      <c r="I104" s="212"/>
      <c r="J104" s="211" t="s">
        <v>716</v>
      </c>
      <c r="K104" s="350"/>
      <c r="L104" s="350"/>
      <c r="M104" s="353"/>
      <c r="N104" s="367"/>
      <c r="O104" s="12">
        <f t="shared" si="3"/>
        <v>0</v>
      </c>
      <c r="P104" s="6">
        <f t="shared" si="4"/>
        <v>0</v>
      </c>
      <c r="Q104" s="6">
        <v>2</v>
      </c>
      <c r="R104" s="6" t="s">
        <v>557</v>
      </c>
    </row>
    <row r="105" spans="1:18" ht="65.25" customHeight="1" x14ac:dyDescent="0.25">
      <c r="A105" s="68"/>
      <c r="B105" s="401"/>
      <c r="C105" s="476" t="s">
        <v>933</v>
      </c>
      <c r="D105" s="345" t="s">
        <v>59</v>
      </c>
      <c r="E105" s="345" t="s">
        <v>824</v>
      </c>
      <c r="F105" s="130" t="s">
        <v>0</v>
      </c>
      <c r="G105" s="128" t="s">
        <v>267</v>
      </c>
      <c r="H105" s="129" t="s">
        <v>452</v>
      </c>
      <c r="I105" s="128"/>
      <c r="J105" s="130" t="s">
        <v>716</v>
      </c>
      <c r="K105" s="348" t="s">
        <v>1066</v>
      </c>
      <c r="L105" s="348" t="s">
        <v>1067</v>
      </c>
      <c r="M105" s="351" t="s">
        <v>902</v>
      </c>
      <c r="N105" s="339" t="s">
        <v>1068</v>
      </c>
      <c r="O105" s="12">
        <f t="shared" si="3"/>
        <v>0</v>
      </c>
      <c r="P105" s="6">
        <f t="shared" si="4"/>
        <v>0</v>
      </c>
      <c r="Q105" s="36">
        <v>2</v>
      </c>
      <c r="R105" s="6" t="s">
        <v>557</v>
      </c>
    </row>
    <row r="106" spans="1:18" ht="65.25" customHeight="1" x14ac:dyDescent="0.25">
      <c r="A106" s="68"/>
      <c r="B106" s="401"/>
      <c r="C106" s="477"/>
      <c r="D106" s="346"/>
      <c r="E106" s="346"/>
      <c r="F106" s="125" t="s">
        <v>1</v>
      </c>
      <c r="G106" s="123" t="s">
        <v>830</v>
      </c>
      <c r="H106" s="124" t="s">
        <v>452</v>
      </c>
      <c r="I106" s="123"/>
      <c r="J106" s="125" t="s">
        <v>716</v>
      </c>
      <c r="K106" s="349"/>
      <c r="L106" s="349"/>
      <c r="M106" s="352"/>
      <c r="N106" s="340"/>
      <c r="O106" s="12">
        <f t="shared" si="3"/>
        <v>0</v>
      </c>
      <c r="P106" s="6">
        <f t="shared" si="4"/>
        <v>0</v>
      </c>
      <c r="Q106" s="36">
        <v>2</v>
      </c>
      <c r="R106" s="6" t="s">
        <v>557</v>
      </c>
    </row>
    <row r="107" spans="1:18" ht="65.25" customHeight="1" x14ac:dyDescent="0.25">
      <c r="A107" s="68"/>
      <c r="B107" s="401"/>
      <c r="C107" s="477"/>
      <c r="D107" s="346"/>
      <c r="E107" s="346"/>
      <c r="F107" s="125" t="s">
        <v>2</v>
      </c>
      <c r="G107" s="123" t="s">
        <v>268</v>
      </c>
      <c r="H107" s="124" t="s">
        <v>452</v>
      </c>
      <c r="I107" s="123"/>
      <c r="J107" s="125" t="s">
        <v>716</v>
      </c>
      <c r="K107" s="349"/>
      <c r="L107" s="349"/>
      <c r="M107" s="352"/>
      <c r="N107" s="340"/>
      <c r="O107" s="12">
        <f t="shared" si="3"/>
        <v>0</v>
      </c>
      <c r="P107" s="6">
        <f t="shared" si="4"/>
        <v>0</v>
      </c>
      <c r="Q107" s="36">
        <v>2</v>
      </c>
      <c r="R107" s="6" t="s">
        <v>557</v>
      </c>
    </row>
    <row r="108" spans="1:18" ht="65.25" customHeight="1" x14ac:dyDescent="0.25">
      <c r="A108" s="68"/>
      <c r="B108" s="401"/>
      <c r="C108" s="477"/>
      <c r="D108" s="346"/>
      <c r="E108" s="346"/>
      <c r="F108" s="125" t="s">
        <v>4</v>
      </c>
      <c r="G108" s="123" t="s">
        <v>229</v>
      </c>
      <c r="H108" s="124" t="s">
        <v>452</v>
      </c>
      <c r="I108" s="123"/>
      <c r="J108" s="125" t="s">
        <v>716</v>
      </c>
      <c r="K108" s="349"/>
      <c r="L108" s="349"/>
      <c r="M108" s="352"/>
      <c r="N108" s="340"/>
      <c r="O108" s="12">
        <f t="shared" si="3"/>
        <v>0</v>
      </c>
      <c r="P108" s="6">
        <f t="shared" si="4"/>
        <v>0</v>
      </c>
      <c r="Q108" s="36">
        <v>2</v>
      </c>
      <c r="R108" s="6" t="s">
        <v>557</v>
      </c>
    </row>
    <row r="109" spans="1:18" ht="65.25" customHeight="1" x14ac:dyDescent="0.25">
      <c r="A109" s="68"/>
      <c r="B109" s="401"/>
      <c r="C109" s="477"/>
      <c r="D109" s="346"/>
      <c r="E109" s="346"/>
      <c r="F109" s="125" t="s">
        <v>6</v>
      </c>
      <c r="G109" s="123" t="s">
        <v>98</v>
      </c>
      <c r="H109" s="124" t="s">
        <v>452</v>
      </c>
      <c r="I109" s="123"/>
      <c r="J109" s="125" t="s">
        <v>716</v>
      </c>
      <c r="K109" s="349"/>
      <c r="L109" s="349"/>
      <c r="M109" s="352"/>
      <c r="N109" s="340"/>
      <c r="O109" s="12">
        <f t="shared" si="3"/>
        <v>0</v>
      </c>
      <c r="P109" s="6">
        <f t="shared" si="4"/>
        <v>0</v>
      </c>
      <c r="Q109" s="36">
        <v>2</v>
      </c>
      <c r="R109" s="6" t="s">
        <v>557</v>
      </c>
    </row>
    <row r="110" spans="1:18" ht="65.25" customHeight="1" x14ac:dyDescent="0.25">
      <c r="A110" s="68"/>
      <c r="B110" s="401"/>
      <c r="C110" s="453"/>
      <c r="D110" s="347"/>
      <c r="E110" s="347"/>
      <c r="F110" s="136" t="s">
        <v>7</v>
      </c>
      <c r="G110" s="134" t="s">
        <v>497</v>
      </c>
      <c r="H110" s="135" t="s">
        <v>452</v>
      </c>
      <c r="I110" s="134"/>
      <c r="J110" s="136" t="s">
        <v>716</v>
      </c>
      <c r="K110" s="350"/>
      <c r="L110" s="350"/>
      <c r="M110" s="353"/>
      <c r="N110" s="341"/>
      <c r="O110" s="12">
        <f t="shared" si="3"/>
        <v>0</v>
      </c>
      <c r="P110" s="6">
        <f t="shared" si="4"/>
        <v>0</v>
      </c>
      <c r="Q110" s="36">
        <v>2</v>
      </c>
      <c r="R110" s="6" t="s">
        <v>557</v>
      </c>
    </row>
    <row r="111" spans="1:18" ht="195" customHeight="1" x14ac:dyDescent="0.25">
      <c r="A111" s="68"/>
      <c r="B111" s="401"/>
      <c r="C111" s="171" t="s">
        <v>934</v>
      </c>
      <c r="D111" s="152" t="s">
        <v>60</v>
      </c>
      <c r="E111" s="152" t="s">
        <v>269</v>
      </c>
      <c r="F111" s="138" t="s">
        <v>0</v>
      </c>
      <c r="G111" s="152" t="s">
        <v>61</v>
      </c>
      <c r="H111" s="140" t="s">
        <v>452</v>
      </c>
      <c r="I111" s="152"/>
      <c r="J111" s="138" t="s">
        <v>716</v>
      </c>
      <c r="K111" s="138" t="s">
        <v>763</v>
      </c>
      <c r="L111" s="138" t="s">
        <v>1069</v>
      </c>
      <c r="M111" s="149"/>
      <c r="N111" s="154" t="s">
        <v>1070</v>
      </c>
      <c r="O111" s="12">
        <f t="shared" si="3"/>
        <v>0</v>
      </c>
      <c r="P111" s="6">
        <f t="shared" si="4"/>
        <v>0</v>
      </c>
      <c r="Q111" s="36">
        <v>2</v>
      </c>
      <c r="R111" s="6" t="s">
        <v>557</v>
      </c>
    </row>
    <row r="112" spans="1:18" ht="63" customHeight="1" x14ac:dyDescent="0.25">
      <c r="A112" s="68"/>
      <c r="B112" s="401"/>
      <c r="C112" s="476" t="s">
        <v>935</v>
      </c>
      <c r="D112" s="345" t="s">
        <v>270</v>
      </c>
      <c r="E112" s="345" t="s">
        <v>421</v>
      </c>
      <c r="F112" s="130" t="s">
        <v>0</v>
      </c>
      <c r="G112" s="128" t="s">
        <v>99</v>
      </c>
      <c r="H112" s="129" t="s">
        <v>452</v>
      </c>
      <c r="I112" s="128"/>
      <c r="J112" s="130" t="s">
        <v>717</v>
      </c>
      <c r="K112" s="348" t="s">
        <v>1071</v>
      </c>
      <c r="L112" s="348" t="s">
        <v>799</v>
      </c>
      <c r="M112" s="351"/>
      <c r="N112" s="339" t="s">
        <v>1072</v>
      </c>
      <c r="O112" s="12">
        <f t="shared" si="3"/>
        <v>0</v>
      </c>
      <c r="P112" s="6">
        <f t="shared" si="4"/>
        <v>0</v>
      </c>
      <c r="Q112" s="36">
        <v>2</v>
      </c>
      <c r="R112" s="36" t="s">
        <v>558</v>
      </c>
    </row>
    <row r="113" spans="1:18" ht="63" customHeight="1" x14ac:dyDescent="0.25">
      <c r="A113" s="68"/>
      <c r="B113" s="401"/>
      <c r="C113" s="477"/>
      <c r="D113" s="346"/>
      <c r="E113" s="346"/>
      <c r="F113" s="125" t="s">
        <v>1</v>
      </c>
      <c r="G113" s="123" t="s">
        <v>271</v>
      </c>
      <c r="H113" s="124" t="s">
        <v>452</v>
      </c>
      <c r="I113" s="123"/>
      <c r="J113" s="125" t="s">
        <v>717</v>
      </c>
      <c r="K113" s="349"/>
      <c r="L113" s="349"/>
      <c r="M113" s="352"/>
      <c r="N113" s="340"/>
      <c r="O113" s="12">
        <f t="shared" si="3"/>
        <v>0</v>
      </c>
      <c r="P113" s="6">
        <f t="shared" si="4"/>
        <v>0</v>
      </c>
      <c r="Q113" s="36">
        <v>2</v>
      </c>
      <c r="R113" s="36" t="s">
        <v>558</v>
      </c>
    </row>
    <row r="114" spans="1:18" ht="63" customHeight="1" x14ac:dyDescent="0.25">
      <c r="A114" s="68"/>
      <c r="B114" s="401"/>
      <c r="C114" s="477"/>
      <c r="D114" s="346"/>
      <c r="E114" s="346"/>
      <c r="F114" s="125" t="s">
        <v>2</v>
      </c>
      <c r="G114" s="123" t="s">
        <v>62</v>
      </c>
      <c r="H114" s="124" t="s">
        <v>452</v>
      </c>
      <c r="I114" s="123"/>
      <c r="J114" s="125" t="s">
        <v>717</v>
      </c>
      <c r="K114" s="349"/>
      <c r="L114" s="349"/>
      <c r="M114" s="352"/>
      <c r="N114" s="340"/>
      <c r="O114" s="12">
        <f t="shared" si="3"/>
        <v>0</v>
      </c>
      <c r="P114" s="6">
        <f t="shared" si="4"/>
        <v>0</v>
      </c>
      <c r="Q114" s="36">
        <v>2</v>
      </c>
      <c r="R114" s="36" t="s">
        <v>558</v>
      </c>
    </row>
    <row r="115" spans="1:18" ht="63" customHeight="1" x14ac:dyDescent="0.25">
      <c r="A115" s="70"/>
      <c r="B115" s="401"/>
      <c r="C115" s="453"/>
      <c r="D115" s="347"/>
      <c r="E115" s="347"/>
      <c r="F115" s="136" t="s">
        <v>4</v>
      </c>
      <c r="G115" s="134" t="s">
        <v>366</v>
      </c>
      <c r="H115" s="135" t="s">
        <v>452</v>
      </c>
      <c r="I115" s="134"/>
      <c r="J115" s="136" t="s">
        <v>717</v>
      </c>
      <c r="K115" s="350"/>
      <c r="L115" s="350"/>
      <c r="M115" s="353"/>
      <c r="N115" s="341"/>
      <c r="O115" s="12">
        <f t="shared" si="3"/>
        <v>0</v>
      </c>
      <c r="P115" s="6">
        <f t="shared" si="4"/>
        <v>0</v>
      </c>
      <c r="Q115" s="37">
        <v>2</v>
      </c>
      <c r="R115" s="36" t="s">
        <v>558</v>
      </c>
    </row>
    <row r="116" spans="1:18" ht="101.25" customHeight="1" x14ac:dyDescent="0.25">
      <c r="A116" s="70"/>
      <c r="B116" s="401"/>
      <c r="C116" s="186" t="s">
        <v>936</v>
      </c>
      <c r="D116" s="302" t="s">
        <v>63</v>
      </c>
      <c r="E116" s="302" t="s">
        <v>745</v>
      </c>
      <c r="F116" s="303" t="s">
        <v>0</v>
      </c>
      <c r="G116" s="302" t="s">
        <v>64</v>
      </c>
      <c r="H116" s="189" t="s">
        <v>452</v>
      </c>
      <c r="I116" s="302"/>
      <c r="J116" s="304" t="s">
        <v>724</v>
      </c>
      <c r="K116" s="304" t="s">
        <v>1073</v>
      </c>
      <c r="L116" s="304" t="s">
        <v>800</v>
      </c>
      <c r="M116" s="180" t="s">
        <v>1074</v>
      </c>
      <c r="N116" s="305" t="s">
        <v>866</v>
      </c>
      <c r="O116" s="12">
        <f t="shared" si="3"/>
        <v>0</v>
      </c>
      <c r="P116" s="6">
        <f t="shared" si="4"/>
        <v>0</v>
      </c>
      <c r="Q116" s="37">
        <v>2</v>
      </c>
      <c r="R116" s="37" t="s">
        <v>559</v>
      </c>
    </row>
    <row r="117" spans="1:18" ht="107.25" customHeight="1" x14ac:dyDescent="0.25">
      <c r="A117" s="20"/>
      <c r="B117" s="401"/>
      <c r="C117" s="476" t="s">
        <v>937</v>
      </c>
      <c r="D117" s="345" t="s">
        <v>272</v>
      </c>
      <c r="E117" s="345" t="s">
        <v>1011</v>
      </c>
      <c r="F117" s="131" t="s">
        <v>0</v>
      </c>
      <c r="G117" s="128" t="s">
        <v>388</v>
      </c>
      <c r="H117" s="129" t="s">
        <v>452</v>
      </c>
      <c r="I117" s="128"/>
      <c r="J117" s="131" t="s">
        <v>724</v>
      </c>
      <c r="K117" s="348" t="s">
        <v>1075</v>
      </c>
      <c r="L117" s="348" t="s">
        <v>1076</v>
      </c>
      <c r="M117" s="351" t="s">
        <v>1077</v>
      </c>
      <c r="N117" s="339" t="s">
        <v>1078</v>
      </c>
      <c r="O117" s="12">
        <f t="shared" si="3"/>
        <v>0</v>
      </c>
      <c r="P117" s="6">
        <f t="shared" si="4"/>
        <v>0</v>
      </c>
      <c r="Q117" s="6">
        <v>2</v>
      </c>
      <c r="R117" s="37" t="s">
        <v>559</v>
      </c>
    </row>
    <row r="118" spans="1:18" ht="107.25" customHeight="1" x14ac:dyDescent="0.25">
      <c r="A118" s="20"/>
      <c r="B118" s="401"/>
      <c r="C118" s="477"/>
      <c r="D118" s="346"/>
      <c r="E118" s="346"/>
      <c r="F118" s="126" t="s">
        <v>1</v>
      </c>
      <c r="G118" s="123" t="s">
        <v>65</v>
      </c>
      <c r="H118" s="124" t="s">
        <v>452</v>
      </c>
      <c r="I118" s="123"/>
      <c r="J118" s="126" t="s">
        <v>724</v>
      </c>
      <c r="K118" s="349"/>
      <c r="L118" s="349"/>
      <c r="M118" s="352"/>
      <c r="N118" s="340"/>
      <c r="O118" s="12">
        <f t="shared" si="3"/>
        <v>0</v>
      </c>
      <c r="P118" s="6">
        <f t="shared" si="4"/>
        <v>0</v>
      </c>
      <c r="Q118" s="6">
        <v>2</v>
      </c>
      <c r="R118" s="37" t="s">
        <v>559</v>
      </c>
    </row>
    <row r="119" spans="1:18" ht="107.25" customHeight="1" thickBot="1" x14ac:dyDescent="0.3">
      <c r="A119" s="20"/>
      <c r="B119" s="401"/>
      <c r="C119" s="516"/>
      <c r="D119" s="479"/>
      <c r="E119" s="439"/>
      <c r="F119" s="223" t="s">
        <v>2</v>
      </c>
      <c r="G119" s="218" t="s">
        <v>343</v>
      </c>
      <c r="H119" s="219" t="s">
        <v>452</v>
      </c>
      <c r="I119" s="218"/>
      <c r="J119" s="217" t="s">
        <v>724</v>
      </c>
      <c r="K119" s="440"/>
      <c r="L119" s="440"/>
      <c r="M119" s="499"/>
      <c r="N119" s="501"/>
      <c r="O119" s="12">
        <f t="shared" si="3"/>
        <v>0</v>
      </c>
      <c r="P119" s="6">
        <f t="shared" si="4"/>
        <v>0</v>
      </c>
      <c r="Q119" s="6">
        <v>2</v>
      </c>
      <c r="R119" s="37" t="s">
        <v>559</v>
      </c>
    </row>
    <row r="120" spans="1:18" ht="34.5" customHeight="1" x14ac:dyDescent="0.25">
      <c r="A120" s="20"/>
      <c r="B120" s="401"/>
      <c r="C120" s="418" t="s">
        <v>453</v>
      </c>
      <c r="D120" s="419"/>
      <c r="E120" s="419"/>
      <c r="F120" s="419"/>
      <c r="G120" s="419"/>
      <c r="H120" s="419"/>
      <c r="I120" s="419"/>
      <c r="J120" s="419"/>
      <c r="K120" s="419"/>
      <c r="L120" s="419"/>
      <c r="M120" s="419"/>
      <c r="N120" s="420"/>
      <c r="O120" s="12"/>
      <c r="P120" s="6"/>
      <c r="Q120" s="6"/>
      <c r="R120" s="6"/>
    </row>
    <row r="121" spans="1:18" ht="135.75" customHeight="1" x14ac:dyDescent="0.25">
      <c r="A121" s="68"/>
      <c r="B121" s="401"/>
      <c r="C121" s="491" t="s">
        <v>938</v>
      </c>
      <c r="D121" s="454" t="s">
        <v>454</v>
      </c>
      <c r="E121" s="441" t="s">
        <v>940</v>
      </c>
      <c r="F121" s="130" t="s">
        <v>0</v>
      </c>
      <c r="G121" s="143" t="s">
        <v>474</v>
      </c>
      <c r="H121" s="129" t="s">
        <v>452</v>
      </c>
      <c r="I121" s="144"/>
      <c r="J121" s="144" t="s">
        <v>736</v>
      </c>
      <c r="K121" s="442" t="s">
        <v>764</v>
      </c>
      <c r="L121" s="442" t="s">
        <v>801</v>
      </c>
      <c r="M121" s="389"/>
      <c r="N121" s="445"/>
      <c r="O121" s="12">
        <f t="shared" si="3"/>
        <v>0</v>
      </c>
      <c r="P121" s="6">
        <f t="shared" si="4"/>
        <v>0</v>
      </c>
      <c r="Q121" s="36">
        <v>3</v>
      </c>
      <c r="R121" s="36" t="s">
        <v>609</v>
      </c>
    </row>
    <row r="122" spans="1:18" ht="135.75" customHeight="1" x14ac:dyDescent="0.25">
      <c r="A122" s="68"/>
      <c r="B122" s="401"/>
      <c r="C122" s="477"/>
      <c r="D122" s="507"/>
      <c r="E122" s="409"/>
      <c r="F122" s="125" t="s">
        <v>1</v>
      </c>
      <c r="G122" s="179" t="s">
        <v>475</v>
      </c>
      <c r="H122" s="124" t="s">
        <v>452</v>
      </c>
      <c r="I122" s="162"/>
      <c r="J122" s="162" t="s">
        <v>736</v>
      </c>
      <c r="K122" s="443"/>
      <c r="L122" s="443"/>
      <c r="M122" s="390"/>
      <c r="N122" s="380"/>
      <c r="O122" s="12">
        <f t="shared" si="3"/>
        <v>0</v>
      </c>
      <c r="P122" s="6">
        <f t="shared" si="4"/>
        <v>0</v>
      </c>
      <c r="Q122" s="36">
        <v>3</v>
      </c>
      <c r="R122" s="36" t="s">
        <v>609</v>
      </c>
    </row>
    <row r="123" spans="1:18" ht="135.75" customHeight="1" x14ac:dyDescent="0.25">
      <c r="A123" s="68"/>
      <c r="B123" s="401"/>
      <c r="C123" s="506"/>
      <c r="D123" s="455"/>
      <c r="E123" s="410"/>
      <c r="F123" s="136" t="s">
        <v>2</v>
      </c>
      <c r="G123" s="146" t="s">
        <v>476</v>
      </c>
      <c r="H123" s="135" t="s">
        <v>452</v>
      </c>
      <c r="I123" s="147"/>
      <c r="J123" s="147" t="s">
        <v>727</v>
      </c>
      <c r="K123" s="444"/>
      <c r="L123" s="444"/>
      <c r="M123" s="391"/>
      <c r="N123" s="381"/>
      <c r="O123" s="12">
        <f t="shared" si="3"/>
        <v>0</v>
      </c>
      <c r="P123" s="6">
        <f t="shared" si="4"/>
        <v>0</v>
      </c>
      <c r="Q123" s="36">
        <v>3</v>
      </c>
      <c r="R123" s="36" t="s">
        <v>560</v>
      </c>
    </row>
    <row r="124" spans="1:18" ht="119.25" customHeight="1" x14ac:dyDescent="0.25">
      <c r="A124" s="68"/>
      <c r="B124" s="401"/>
      <c r="C124" s="452" t="s">
        <v>939</v>
      </c>
      <c r="D124" s="454" t="s">
        <v>455</v>
      </c>
      <c r="E124" s="441" t="s">
        <v>695</v>
      </c>
      <c r="F124" s="130" t="s">
        <v>0</v>
      </c>
      <c r="G124" s="143" t="s">
        <v>477</v>
      </c>
      <c r="H124" s="129" t="s">
        <v>452</v>
      </c>
      <c r="I124" s="144"/>
      <c r="J124" s="144" t="s">
        <v>736</v>
      </c>
      <c r="K124" s="442" t="s">
        <v>765</v>
      </c>
      <c r="L124" s="442" t="s">
        <v>801</v>
      </c>
      <c r="M124" s="382"/>
      <c r="N124" s="445"/>
      <c r="O124" s="12">
        <f t="shared" si="3"/>
        <v>0</v>
      </c>
      <c r="P124" s="6">
        <f t="shared" si="4"/>
        <v>0</v>
      </c>
      <c r="Q124" s="36">
        <v>3</v>
      </c>
      <c r="R124" s="36" t="s">
        <v>609</v>
      </c>
    </row>
    <row r="125" spans="1:18" ht="119.25" customHeight="1" x14ac:dyDescent="0.25">
      <c r="A125" s="68"/>
      <c r="B125" s="401"/>
      <c r="C125" s="453"/>
      <c r="D125" s="455"/>
      <c r="E125" s="410"/>
      <c r="F125" s="145" t="s">
        <v>1</v>
      </c>
      <c r="G125" s="174" t="s">
        <v>478</v>
      </c>
      <c r="H125" s="135" t="s">
        <v>452</v>
      </c>
      <c r="I125" s="147"/>
      <c r="J125" s="147" t="s">
        <v>736</v>
      </c>
      <c r="K125" s="444"/>
      <c r="L125" s="444"/>
      <c r="M125" s="384"/>
      <c r="N125" s="381"/>
      <c r="O125" s="12">
        <f t="shared" si="3"/>
        <v>0</v>
      </c>
      <c r="P125" s="6">
        <f t="shared" si="4"/>
        <v>0</v>
      </c>
      <c r="Q125" s="36">
        <v>3</v>
      </c>
      <c r="R125" s="36" t="s">
        <v>609</v>
      </c>
    </row>
    <row r="126" spans="1:18" ht="42.75" customHeight="1" x14ac:dyDescent="0.25">
      <c r="A126" s="68"/>
      <c r="B126" s="401"/>
      <c r="C126" s="452" t="s">
        <v>941</v>
      </c>
      <c r="D126" s="454" t="s">
        <v>456</v>
      </c>
      <c r="E126" s="441" t="s">
        <v>471</v>
      </c>
      <c r="F126" s="173" t="s">
        <v>0</v>
      </c>
      <c r="G126" s="184" t="s">
        <v>479</v>
      </c>
      <c r="H126" s="129" t="s">
        <v>452</v>
      </c>
      <c r="I126" s="144"/>
      <c r="J126" s="144" t="s">
        <v>736</v>
      </c>
      <c r="K126" s="442" t="s">
        <v>1079</v>
      </c>
      <c r="L126" s="442" t="s">
        <v>801</v>
      </c>
      <c r="M126" s="389"/>
      <c r="N126" s="445"/>
      <c r="O126" s="12">
        <f t="shared" si="3"/>
        <v>0</v>
      </c>
      <c r="P126" s="6">
        <f t="shared" si="4"/>
        <v>0</v>
      </c>
      <c r="Q126" s="36">
        <v>3</v>
      </c>
      <c r="R126" s="36" t="s">
        <v>609</v>
      </c>
    </row>
    <row r="127" spans="1:18" ht="42.75" customHeight="1" x14ac:dyDescent="0.25">
      <c r="A127" s="68"/>
      <c r="B127" s="401"/>
      <c r="C127" s="453"/>
      <c r="D127" s="455"/>
      <c r="E127" s="410"/>
      <c r="F127" s="133" t="s">
        <v>1</v>
      </c>
      <c r="G127" s="146" t="s">
        <v>480</v>
      </c>
      <c r="H127" s="135" t="s">
        <v>452</v>
      </c>
      <c r="I127" s="147"/>
      <c r="J127" s="147" t="s">
        <v>736</v>
      </c>
      <c r="K127" s="444"/>
      <c r="L127" s="444"/>
      <c r="M127" s="391"/>
      <c r="N127" s="381"/>
      <c r="O127" s="12">
        <f t="shared" si="3"/>
        <v>0</v>
      </c>
      <c r="P127" s="6">
        <f t="shared" si="4"/>
        <v>0</v>
      </c>
      <c r="Q127" s="36">
        <v>3</v>
      </c>
      <c r="R127" s="36" t="s">
        <v>609</v>
      </c>
    </row>
    <row r="128" spans="1:18" ht="297" customHeight="1" x14ac:dyDescent="0.25">
      <c r="A128" s="68"/>
      <c r="B128" s="401"/>
      <c r="C128" s="175" t="s">
        <v>942</v>
      </c>
      <c r="D128" s="183" t="s">
        <v>457</v>
      </c>
      <c r="E128" s="139" t="s">
        <v>808</v>
      </c>
      <c r="F128" s="153" t="s">
        <v>0</v>
      </c>
      <c r="G128" s="139" t="s">
        <v>676</v>
      </c>
      <c r="H128" s="140" t="s">
        <v>452</v>
      </c>
      <c r="I128" s="141"/>
      <c r="J128" s="141" t="s">
        <v>736</v>
      </c>
      <c r="K128" s="141" t="s">
        <v>1080</v>
      </c>
      <c r="L128" s="141" t="s">
        <v>801</v>
      </c>
      <c r="M128" s="142"/>
      <c r="N128" s="178"/>
      <c r="O128" s="12">
        <f t="shared" si="3"/>
        <v>0</v>
      </c>
      <c r="P128" s="6">
        <f t="shared" si="4"/>
        <v>0</v>
      </c>
      <c r="Q128" s="36">
        <v>3</v>
      </c>
      <c r="R128" s="36" t="s">
        <v>609</v>
      </c>
    </row>
    <row r="129" spans="1:18" ht="61.5" customHeight="1" x14ac:dyDescent="0.25">
      <c r="A129" s="68"/>
      <c r="B129" s="401"/>
      <c r="C129" s="452" t="s">
        <v>943</v>
      </c>
      <c r="D129" s="454" t="s">
        <v>677</v>
      </c>
      <c r="E129" s="441" t="s">
        <v>472</v>
      </c>
      <c r="F129" s="130" t="s">
        <v>0</v>
      </c>
      <c r="G129" s="143" t="s">
        <v>481</v>
      </c>
      <c r="H129" s="129" t="s">
        <v>452</v>
      </c>
      <c r="I129" s="144"/>
      <c r="J129" s="144" t="s">
        <v>727</v>
      </c>
      <c r="K129" s="442" t="s">
        <v>845</v>
      </c>
      <c r="L129" s="442" t="s">
        <v>801</v>
      </c>
      <c r="M129" s="382"/>
      <c r="N129" s="445"/>
      <c r="O129" s="12">
        <f t="shared" si="3"/>
        <v>0</v>
      </c>
      <c r="P129" s="6">
        <f t="shared" si="4"/>
        <v>0</v>
      </c>
      <c r="Q129" s="36">
        <v>3</v>
      </c>
      <c r="R129" s="36" t="s">
        <v>609</v>
      </c>
    </row>
    <row r="130" spans="1:18" ht="61.5" customHeight="1" x14ac:dyDescent="0.25">
      <c r="A130" s="68"/>
      <c r="B130" s="401"/>
      <c r="C130" s="453"/>
      <c r="D130" s="455"/>
      <c r="E130" s="410"/>
      <c r="F130" s="145" t="s">
        <v>1</v>
      </c>
      <c r="G130" s="146" t="s">
        <v>482</v>
      </c>
      <c r="H130" s="135" t="s">
        <v>452</v>
      </c>
      <c r="I130" s="147"/>
      <c r="J130" s="147" t="s">
        <v>736</v>
      </c>
      <c r="K130" s="444"/>
      <c r="L130" s="444"/>
      <c r="M130" s="384"/>
      <c r="N130" s="381"/>
      <c r="O130" s="12">
        <f t="shared" si="3"/>
        <v>0</v>
      </c>
      <c r="P130" s="6">
        <f t="shared" si="4"/>
        <v>0</v>
      </c>
      <c r="Q130" s="36">
        <v>3</v>
      </c>
      <c r="R130" s="36" t="s">
        <v>609</v>
      </c>
    </row>
    <row r="131" spans="1:18" ht="123.75" customHeight="1" x14ac:dyDescent="0.25">
      <c r="A131" s="68"/>
      <c r="B131" s="401"/>
      <c r="C131" s="452" t="s">
        <v>944</v>
      </c>
      <c r="D131" s="454" t="s">
        <v>459</v>
      </c>
      <c r="E131" s="441" t="s">
        <v>696</v>
      </c>
      <c r="F131" s="127" t="s">
        <v>0</v>
      </c>
      <c r="G131" s="181" t="s">
        <v>483</v>
      </c>
      <c r="H131" s="129" t="s">
        <v>452</v>
      </c>
      <c r="I131" s="144"/>
      <c r="J131" s="144" t="s">
        <v>736</v>
      </c>
      <c r="K131" s="442" t="s">
        <v>1081</v>
      </c>
      <c r="L131" s="442" t="s">
        <v>801</v>
      </c>
      <c r="M131" s="389"/>
      <c r="N131" s="445" t="s">
        <v>850</v>
      </c>
      <c r="O131" s="12">
        <f t="shared" si="3"/>
        <v>0</v>
      </c>
      <c r="P131" s="6">
        <f t="shared" si="4"/>
        <v>0</v>
      </c>
      <c r="Q131" s="36">
        <v>3</v>
      </c>
      <c r="R131" s="36" t="s">
        <v>561</v>
      </c>
    </row>
    <row r="132" spans="1:18" ht="123.75" customHeight="1" x14ac:dyDescent="0.25">
      <c r="A132" s="68"/>
      <c r="B132" s="401"/>
      <c r="C132" s="477"/>
      <c r="D132" s="507"/>
      <c r="E132" s="409"/>
      <c r="F132" s="122" t="s">
        <v>1</v>
      </c>
      <c r="G132" s="182" t="s">
        <v>678</v>
      </c>
      <c r="H132" s="124" t="s">
        <v>452</v>
      </c>
      <c r="I132" s="162"/>
      <c r="J132" s="162" t="s">
        <v>736</v>
      </c>
      <c r="K132" s="443"/>
      <c r="L132" s="443"/>
      <c r="M132" s="390"/>
      <c r="N132" s="380"/>
      <c r="O132" s="12">
        <f t="shared" si="3"/>
        <v>0</v>
      </c>
      <c r="P132" s="6">
        <f t="shared" si="4"/>
        <v>0</v>
      </c>
      <c r="Q132" s="36">
        <v>3</v>
      </c>
      <c r="R132" s="36" t="s">
        <v>561</v>
      </c>
    </row>
    <row r="133" spans="1:18" ht="123.75" customHeight="1" x14ac:dyDescent="0.25">
      <c r="A133" s="68"/>
      <c r="B133" s="401"/>
      <c r="C133" s="477"/>
      <c r="D133" s="507"/>
      <c r="E133" s="409"/>
      <c r="F133" s="122" t="s">
        <v>2</v>
      </c>
      <c r="G133" s="179" t="s">
        <v>484</v>
      </c>
      <c r="H133" s="124" t="s">
        <v>452</v>
      </c>
      <c r="I133" s="162"/>
      <c r="J133" s="162" t="s">
        <v>736</v>
      </c>
      <c r="K133" s="443"/>
      <c r="L133" s="443"/>
      <c r="M133" s="390"/>
      <c r="N133" s="380"/>
      <c r="O133" s="12">
        <f t="shared" si="3"/>
        <v>0</v>
      </c>
      <c r="P133" s="6">
        <f t="shared" si="4"/>
        <v>0</v>
      </c>
      <c r="Q133" s="36">
        <v>3</v>
      </c>
      <c r="R133" s="36" t="s">
        <v>561</v>
      </c>
    </row>
    <row r="134" spans="1:18" ht="123.75" customHeight="1" x14ac:dyDescent="0.25">
      <c r="A134" s="68"/>
      <c r="B134" s="401"/>
      <c r="C134" s="453"/>
      <c r="D134" s="455"/>
      <c r="E134" s="410"/>
      <c r="F134" s="133" t="s">
        <v>4</v>
      </c>
      <c r="G134" s="146" t="s">
        <v>485</v>
      </c>
      <c r="H134" s="135" t="s">
        <v>452</v>
      </c>
      <c r="I134" s="147"/>
      <c r="J134" s="147" t="s">
        <v>736</v>
      </c>
      <c r="K134" s="444"/>
      <c r="L134" s="444"/>
      <c r="M134" s="391"/>
      <c r="N134" s="381"/>
      <c r="O134" s="12">
        <f t="shared" ref="O134:O197" si="5">IF(H134="ja",4,IF(H134="teilweise 25%",1,IF(H134="nicht zutreffend","",IF(H134="teilweise 50%",2,IF(H134="teilweise 75%",3,0)))))</f>
        <v>0</v>
      </c>
      <c r="P134" s="6">
        <f t="shared" ref="P134:P197" si="6">IF(H134="ja",4,IF(H134="teilweise 25%",1,IF(H134="nicht zutreffend","",IF(H134="teilweise 50%",2,IF(H134="teilweise 75%",3,0)))))</f>
        <v>0</v>
      </c>
      <c r="Q134" s="36">
        <v>3</v>
      </c>
      <c r="R134" s="36" t="s">
        <v>561</v>
      </c>
    </row>
    <row r="135" spans="1:18" ht="313.5" customHeight="1" x14ac:dyDescent="0.25">
      <c r="A135" s="68"/>
      <c r="B135" s="401"/>
      <c r="C135" s="452" t="s">
        <v>945</v>
      </c>
      <c r="D135" s="454" t="s">
        <v>460</v>
      </c>
      <c r="E135" s="441" t="s">
        <v>697</v>
      </c>
      <c r="F135" s="127" t="s">
        <v>0</v>
      </c>
      <c r="G135" s="181" t="s">
        <v>679</v>
      </c>
      <c r="H135" s="129" t="s">
        <v>452</v>
      </c>
      <c r="I135" s="144"/>
      <c r="J135" s="144" t="s">
        <v>736</v>
      </c>
      <c r="K135" s="442" t="s">
        <v>766</v>
      </c>
      <c r="L135" s="442" t="s">
        <v>801</v>
      </c>
      <c r="M135" s="389"/>
      <c r="N135" s="445"/>
      <c r="O135" s="12">
        <f t="shared" si="5"/>
        <v>0</v>
      </c>
      <c r="P135" s="6">
        <f t="shared" si="6"/>
        <v>0</v>
      </c>
      <c r="Q135" s="36">
        <v>3</v>
      </c>
      <c r="R135" s="36" t="s">
        <v>561</v>
      </c>
    </row>
    <row r="136" spans="1:18" ht="313.5" customHeight="1" x14ac:dyDescent="0.25">
      <c r="A136" s="68"/>
      <c r="B136" s="401"/>
      <c r="C136" s="453"/>
      <c r="D136" s="455"/>
      <c r="E136" s="410"/>
      <c r="F136" s="133" t="s">
        <v>1</v>
      </c>
      <c r="G136" s="146" t="s">
        <v>486</v>
      </c>
      <c r="H136" s="135" t="s">
        <v>452</v>
      </c>
      <c r="I136" s="147"/>
      <c r="J136" s="147" t="s">
        <v>736</v>
      </c>
      <c r="K136" s="444"/>
      <c r="L136" s="444"/>
      <c r="M136" s="391"/>
      <c r="N136" s="381"/>
      <c r="O136" s="12">
        <f t="shared" si="5"/>
        <v>0</v>
      </c>
      <c r="P136" s="6">
        <f t="shared" si="6"/>
        <v>0</v>
      </c>
      <c r="Q136" s="36">
        <v>3</v>
      </c>
      <c r="R136" s="36" t="s">
        <v>561</v>
      </c>
    </row>
    <row r="137" spans="1:18" ht="44.1" customHeight="1" x14ac:dyDescent="0.25">
      <c r="A137" s="68"/>
      <c r="B137" s="401"/>
      <c r="C137" s="452" t="s">
        <v>946</v>
      </c>
      <c r="D137" s="554" t="s">
        <v>461</v>
      </c>
      <c r="E137" s="441" t="s">
        <v>473</v>
      </c>
      <c r="F137" s="130" t="s">
        <v>0</v>
      </c>
      <c r="G137" s="143" t="s">
        <v>487</v>
      </c>
      <c r="H137" s="129" t="s">
        <v>452</v>
      </c>
      <c r="I137" s="144"/>
      <c r="J137" s="144" t="s">
        <v>727</v>
      </c>
      <c r="K137" s="442" t="s">
        <v>767</v>
      </c>
      <c r="L137" s="442" t="s">
        <v>801</v>
      </c>
      <c r="M137" s="389"/>
      <c r="N137" s="445"/>
      <c r="O137" s="12">
        <f t="shared" si="5"/>
        <v>0</v>
      </c>
      <c r="P137" s="6">
        <f t="shared" si="6"/>
        <v>0</v>
      </c>
      <c r="Q137" s="36">
        <v>3</v>
      </c>
      <c r="R137" s="36" t="s">
        <v>560</v>
      </c>
    </row>
    <row r="138" spans="1:18" ht="44.1" customHeight="1" x14ac:dyDescent="0.25">
      <c r="A138" s="68"/>
      <c r="B138" s="401"/>
      <c r="C138" s="453"/>
      <c r="D138" s="555"/>
      <c r="E138" s="410"/>
      <c r="F138" s="145" t="s">
        <v>1</v>
      </c>
      <c r="G138" s="146" t="s">
        <v>488</v>
      </c>
      <c r="H138" s="135" t="s">
        <v>452</v>
      </c>
      <c r="I138" s="147"/>
      <c r="J138" s="147" t="s">
        <v>736</v>
      </c>
      <c r="K138" s="444"/>
      <c r="L138" s="444"/>
      <c r="M138" s="391"/>
      <c r="N138" s="381"/>
      <c r="O138" s="12">
        <f t="shared" si="5"/>
        <v>0</v>
      </c>
      <c r="P138" s="6">
        <f t="shared" si="6"/>
        <v>0</v>
      </c>
      <c r="Q138" s="36">
        <v>3</v>
      </c>
      <c r="R138" s="36" t="s">
        <v>561</v>
      </c>
    </row>
    <row r="139" spans="1:18" ht="68.45" customHeight="1" x14ac:dyDescent="0.25">
      <c r="A139" s="68"/>
      <c r="B139" s="401"/>
      <c r="C139" s="452" t="s">
        <v>947</v>
      </c>
      <c r="D139" s="454" t="s">
        <v>462</v>
      </c>
      <c r="E139" s="441" t="s">
        <v>809</v>
      </c>
      <c r="F139" s="130" t="s">
        <v>0</v>
      </c>
      <c r="G139" s="143" t="s">
        <v>489</v>
      </c>
      <c r="H139" s="129" t="s">
        <v>452</v>
      </c>
      <c r="I139" s="144"/>
      <c r="J139" s="144" t="s">
        <v>736</v>
      </c>
      <c r="K139" s="442" t="s">
        <v>768</v>
      </c>
      <c r="L139" s="442" t="s">
        <v>801</v>
      </c>
      <c r="M139" s="389"/>
      <c r="N139" s="445" t="s">
        <v>452</v>
      </c>
      <c r="O139" s="12">
        <f t="shared" si="5"/>
        <v>0</v>
      </c>
      <c r="P139" s="6">
        <f t="shared" si="6"/>
        <v>0</v>
      </c>
      <c r="Q139" s="36">
        <v>3</v>
      </c>
      <c r="R139" s="36" t="s">
        <v>561</v>
      </c>
    </row>
    <row r="140" spans="1:18" ht="68.45" customHeight="1" x14ac:dyDescent="0.25">
      <c r="A140" s="68"/>
      <c r="B140" s="401"/>
      <c r="C140" s="477"/>
      <c r="D140" s="507"/>
      <c r="E140" s="409"/>
      <c r="F140" s="125" t="s">
        <v>1</v>
      </c>
      <c r="G140" s="179" t="s">
        <v>490</v>
      </c>
      <c r="H140" s="124" t="s">
        <v>452</v>
      </c>
      <c r="I140" s="162"/>
      <c r="J140" s="162" t="s">
        <v>736</v>
      </c>
      <c r="K140" s="443"/>
      <c r="L140" s="443"/>
      <c r="M140" s="390"/>
      <c r="N140" s="380"/>
      <c r="O140" s="12">
        <f t="shared" si="5"/>
        <v>0</v>
      </c>
      <c r="P140" s="6">
        <f t="shared" si="6"/>
        <v>0</v>
      </c>
      <c r="Q140" s="36">
        <v>3</v>
      </c>
      <c r="R140" s="36" t="s">
        <v>561</v>
      </c>
    </row>
    <row r="141" spans="1:18" ht="116.25" customHeight="1" x14ac:dyDescent="0.25">
      <c r="A141" s="68"/>
      <c r="B141" s="401"/>
      <c r="C141" s="453"/>
      <c r="D141" s="455"/>
      <c r="E141" s="410"/>
      <c r="F141" s="145" t="s">
        <v>2</v>
      </c>
      <c r="G141" s="146" t="s">
        <v>491</v>
      </c>
      <c r="H141" s="135" t="s">
        <v>452</v>
      </c>
      <c r="I141" s="147"/>
      <c r="J141" s="147" t="s">
        <v>727</v>
      </c>
      <c r="K141" s="444"/>
      <c r="L141" s="444"/>
      <c r="M141" s="391"/>
      <c r="N141" s="381"/>
      <c r="O141" s="12">
        <f t="shared" si="5"/>
        <v>0</v>
      </c>
      <c r="P141" s="6">
        <f t="shared" si="6"/>
        <v>0</v>
      </c>
      <c r="Q141" s="36">
        <v>3</v>
      </c>
      <c r="R141" s="36" t="s">
        <v>560</v>
      </c>
    </row>
    <row r="142" spans="1:18" ht="251.25" customHeight="1" x14ac:dyDescent="0.25">
      <c r="A142" s="68"/>
      <c r="B142" s="401"/>
      <c r="C142" s="175" t="s">
        <v>948</v>
      </c>
      <c r="D142" s="176" t="s">
        <v>463</v>
      </c>
      <c r="E142" s="177" t="s">
        <v>831</v>
      </c>
      <c r="F142" s="138" t="s">
        <v>0</v>
      </c>
      <c r="G142" s="139" t="s">
        <v>492</v>
      </c>
      <c r="H142" s="140" t="s">
        <v>452</v>
      </c>
      <c r="I142" s="141"/>
      <c r="J142" s="141" t="s">
        <v>736</v>
      </c>
      <c r="K142" s="141" t="s">
        <v>1082</v>
      </c>
      <c r="L142" s="141" t="s">
        <v>801</v>
      </c>
      <c r="M142" s="142"/>
      <c r="N142" s="178"/>
      <c r="O142" s="12">
        <f t="shared" si="5"/>
        <v>0</v>
      </c>
      <c r="P142" s="6">
        <f t="shared" si="6"/>
        <v>0</v>
      </c>
      <c r="Q142" s="36">
        <v>3</v>
      </c>
      <c r="R142" s="36" t="s">
        <v>561</v>
      </c>
    </row>
    <row r="143" spans="1:18" ht="90.95" customHeight="1" x14ac:dyDescent="0.25">
      <c r="A143" s="68"/>
      <c r="B143" s="401"/>
      <c r="C143" s="452" t="s">
        <v>949</v>
      </c>
      <c r="D143" s="454" t="s">
        <v>464</v>
      </c>
      <c r="E143" s="441" t="s">
        <v>784</v>
      </c>
      <c r="F143" s="130" t="s">
        <v>0</v>
      </c>
      <c r="G143" s="143" t="s">
        <v>493</v>
      </c>
      <c r="H143" s="129" t="s">
        <v>452</v>
      </c>
      <c r="I143" s="144"/>
      <c r="J143" s="144" t="s">
        <v>736</v>
      </c>
      <c r="K143" s="442" t="s">
        <v>769</v>
      </c>
      <c r="L143" s="442" t="s">
        <v>1083</v>
      </c>
      <c r="M143" s="389"/>
      <c r="N143" s="445" t="s">
        <v>865</v>
      </c>
      <c r="O143" s="12">
        <f t="shared" si="5"/>
        <v>0</v>
      </c>
      <c r="P143" s="6">
        <f t="shared" si="6"/>
        <v>0</v>
      </c>
      <c r="Q143" s="36">
        <v>3</v>
      </c>
      <c r="R143" s="36" t="s">
        <v>561</v>
      </c>
    </row>
    <row r="144" spans="1:18" ht="90.95" customHeight="1" x14ac:dyDescent="0.25">
      <c r="A144" s="68"/>
      <c r="B144" s="401"/>
      <c r="C144" s="453"/>
      <c r="D144" s="455"/>
      <c r="E144" s="410"/>
      <c r="F144" s="145" t="s">
        <v>1</v>
      </c>
      <c r="G144" s="146" t="s">
        <v>667</v>
      </c>
      <c r="H144" s="135" t="s">
        <v>452</v>
      </c>
      <c r="I144" s="147"/>
      <c r="J144" s="147" t="s">
        <v>727</v>
      </c>
      <c r="K144" s="444"/>
      <c r="L144" s="444"/>
      <c r="M144" s="391"/>
      <c r="N144" s="381"/>
      <c r="O144" s="12">
        <f t="shared" si="5"/>
        <v>0</v>
      </c>
      <c r="P144" s="6">
        <f t="shared" si="6"/>
        <v>0</v>
      </c>
      <c r="Q144" s="36">
        <v>3</v>
      </c>
      <c r="R144" s="36" t="s">
        <v>560</v>
      </c>
    </row>
    <row r="145" spans="1:18" ht="116.25" customHeight="1" x14ac:dyDescent="0.25">
      <c r="A145" s="68"/>
      <c r="B145" s="401"/>
      <c r="C145" s="556" t="s">
        <v>950</v>
      </c>
      <c r="D145" s="454" t="s">
        <v>470</v>
      </c>
      <c r="E145" s="441" t="s">
        <v>698</v>
      </c>
      <c r="F145" s="173" t="s">
        <v>0</v>
      </c>
      <c r="G145" s="143" t="s">
        <v>494</v>
      </c>
      <c r="H145" s="129" t="s">
        <v>452</v>
      </c>
      <c r="I145" s="144"/>
      <c r="J145" s="144" t="s">
        <v>736</v>
      </c>
      <c r="K145" s="442" t="s">
        <v>1084</v>
      </c>
      <c r="L145" s="442" t="s">
        <v>1085</v>
      </c>
      <c r="M145" s="389"/>
      <c r="N145" s="445" t="s">
        <v>1086</v>
      </c>
      <c r="O145" s="12">
        <f t="shared" si="5"/>
        <v>0</v>
      </c>
      <c r="P145" s="6">
        <f t="shared" si="6"/>
        <v>0</v>
      </c>
      <c r="Q145" s="36">
        <v>3</v>
      </c>
      <c r="R145" s="36" t="s">
        <v>561</v>
      </c>
    </row>
    <row r="146" spans="1:18" ht="116.25" customHeight="1" x14ac:dyDescent="0.25">
      <c r="A146" s="68"/>
      <c r="B146" s="401"/>
      <c r="C146" s="557"/>
      <c r="D146" s="455"/>
      <c r="E146" s="410"/>
      <c r="F146" s="145" t="s">
        <v>1</v>
      </c>
      <c r="G146" s="174" t="s">
        <v>495</v>
      </c>
      <c r="H146" s="135" t="s">
        <v>452</v>
      </c>
      <c r="I146" s="147"/>
      <c r="J146" s="147" t="s">
        <v>727</v>
      </c>
      <c r="K146" s="444"/>
      <c r="L146" s="444"/>
      <c r="M146" s="391"/>
      <c r="N146" s="381"/>
      <c r="O146" s="12">
        <f t="shared" si="5"/>
        <v>0</v>
      </c>
      <c r="P146" s="6">
        <f t="shared" si="6"/>
        <v>0</v>
      </c>
      <c r="Q146" s="36">
        <v>3</v>
      </c>
      <c r="R146" s="36" t="s">
        <v>560</v>
      </c>
    </row>
    <row r="147" spans="1:18" ht="194.25" customHeight="1" thickBot="1" x14ac:dyDescent="0.3">
      <c r="A147" s="68"/>
      <c r="B147" s="401"/>
      <c r="C147" s="186" t="s">
        <v>951</v>
      </c>
      <c r="D147" s="187" t="s">
        <v>93</v>
      </c>
      <c r="E147" s="187" t="s">
        <v>577</v>
      </c>
      <c r="F147" s="188" t="s">
        <v>0</v>
      </c>
      <c r="G147" s="187" t="s">
        <v>496</v>
      </c>
      <c r="H147" s="189" t="s">
        <v>452</v>
      </c>
      <c r="I147" s="187"/>
      <c r="J147" s="188" t="s">
        <v>726</v>
      </c>
      <c r="K147" s="188" t="s">
        <v>770</v>
      </c>
      <c r="L147" s="188" t="s">
        <v>788</v>
      </c>
      <c r="M147" s="190"/>
      <c r="N147" s="191" t="s">
        <v>873</v>
      </c>
      <c r="O147" s="12">
        <f t="shared" si="5"/>
        <v>0</v>
      </c>
      <c r="P147" s="6">
        <f t="shared" si="6"/>
        <v>0</v>
      </c>
      <c r="Q147" s="36">
        <v>3</v>
      </c>
      <c r="R147" s="6" t="s">
        <v>554</v>
      </c>
    </row>
    <row r="148" spans="1:18" ht="34.5" customHeight="1" x14ac:dyDescent="0.25">
      <c r="A148" s="20"/>
      <c r="B148" s="401"/>
      <c r="C148" s="413" t="s">
        <v>123</v>
      </c>
      <c r="D148" s="414"/>
      <c r="E148" s="414"/>
      <c r="F148" s="414"/>
      <c r="G148" s="414"/>
      <c r="H148" s="414"/>
      <c r="I148" s="414"/>
      <c r="J148" s="414"/>
      <c r="K148" s="414"/>
      <c r="L148" s="414"/>
      <c r="M148" s="414"/>
      <c r="N148" s="415"/>
      <c r="O148" s="12"/>
      <c r="P148" s="6"/>
      <c r="Q148" s="6"/>
      <c r="R148" s="6"/>
    </row>
    <row r="149" spans="1:18" ht="69.75" customHeight="1" x14ac:dyDescent="0.25">
      <c r="A149" s="68"/>
      <c r="B149" s="401"/>
      <c r="C149" s="517" t="s">
        <v>952</v>
      </c>
      <c r="D149" s="345" t="s">
        <v>87</v>
      </c>
      <c r="E149" s="345" t="s">
        <v>1017</v>
      </c>
      <c r="F149" s="127" t="s">
        <v>0</v>
      </c>
      <c r="G149" s="159" t="s">
        <v>907</v>
      </c>
      <c r="H149" s="129" t="s">
        <v>452</v>
      </c>
      <c r="I149" s="159"/>
      <c r="J149" s="144" t="s">
        <v>718</v>
      </c>
      <c r="K149" s="442" t="s">
        <v>771</v>
      </c>
      <c r="L149" s="442" t="s">
        <v>1087</v>
      </c>
      <c r="M149" s="382" t="s">
        <v>1088</v>
      </c>
      <c r="N149" s="379" t="s">
        <v>864</v>
      </c>
      <c r="O149" s="12">
        <f t="shared" si="5"/>
        <v>0</v>
      </c>
      <c r="P149" s="6">
        <f t="shared" si="6"/>
        <v>0</v>
      </c>
      <c r="Q149" s="36">
        <v>2</v>
      </c>
      <c r="R149" s="6" t="s">
        <v>550</v>
      </c>
    </row>
    <row r="150" spans="1:18" ht="69.75" customHeight="1" x14ac:dyDescent="0.25">
      <c r="A150" s="68"/>
      <c r="B150" s="401"/>
      <c r="C150" s="518"/>
      <c r="D150" s="347"/>
      <c r="E150" s="347"/>
      <c r="F150" s="136" t="s">
        <v>4</v>
      </c>
      <c r="G150" s="134" t="s">
        <v>273</v>
      </c>
      <c r="H150" s="135" t="s">
        <v>452</v>
      </c>
      <c r="I150" s="134"/>
      <c r="J150" s="136" t="s">
        <v>718</v>
      </c>
      <c r="K150" s="444"/>
      <c r="L150" s="444"/>
      <c r="M150" s="384"/>
      <c r="N150" s="381"/>
      <c r="O150" s="12">
        <f t="shared" si="5"/>
        <v>0</v>
      </c>
      <c r="P150" s="6">
        <f t="shared" si="6"/>
        <v>0</v>
      </c>
      <c r="Q150" s="36">
        <v>2</v>
      </c>
      <c r="R150" s="6" t="s">
        <v>550</v>
      </c>
    </row>
    <row r="151" spans="1:18" ht="96.75" customHeight="1" x14ac:dyDescent="0.25">
      <c r="A151" s="68"/>
      <c r="B151" s="401"/>
      <c r="C151" s="476" t="s">
        <v>953</v>
      </c>
      <c r="D151" s="385" t="s">
        <v>40</v>
      </c>
      <c r="E151" s="385" t="s">
        <v>422</v>
      </c>
      <c r="F151" s="127" t="s">
        <v>0</v>
      </c>
      <c r="G151" s="159" t="s">
        <v>41</v>
      </c>
      <c r="H151" s="129" t="s">
        <v>452</v>
      </c>
      <c r="I151" s="159"/>
      <c r="J151" s="144" t="s">
        <v>728</v>
      </c>
      <c r="K151" s="442" t="s">
        <v>772</v>
      </c>
      <c r="L151" s="442" t="s">
        <v>1089</v>
      </c>
      <c r="M151" s="382"/>
      <c r="N151" s="445"/>
      <c r="O151" s="12">
        <f t="shared" si="5"/>
        <v>0</v>
      </c>
      <c r="P151" s="6">
        <f t="shared" si="6"/>
        <v>0</v>
      </c>
      <c r="Q151" s="36">
        <v>3</v>
      </c>
      <c r="R151" s="36" t="s">
        <v>562</v>
      </c>
    </row>
    <row r="152" spans="1:18" ht="96.75" customHeight="1" x14ac:dyDescent="0.25">
      <c r="A152" s="68"/>
      <c r="B152" s="401"/>
      <c r="C152" s="477"/>
      <c r="D152" s="451"/>
      <c r="E152" s="451"/>
      <c r="F152" s="122" t="s">
        <v>1</v>
      </c>
      <c r="G152" s="161" t="s">
        <v>42</v>
      </c>
      <c r="H152" s="124" t="s">
        <v>452</v>
      </c>
      <c r="I152" s="161"/>
      <c r="J152" s="162" t="s">
        <v>728</v>
      </c>
      <c r="K152" s="443"/>
      <c r="L152" s="443"/>
      <c r="M152" s="383"/>
      <c r="N152" s="380"/>
      <c r="O152" s="12">
        <f t="shared" si="5"/>
        <v>0</v>
      </c>
      <c r="P152" s="6">
        <f t="shared" si="6"/>
        <v>0</v>
      </c>
      <c r="Q152" s="36">
        <v>3</v>
      </c>
      <c r="R152" s="36" t="s">
        <v>562</v>
      </c>
    </row>
    <row r="153" spans="1:18" ht="96.75" customHeight="1" x14ac:dyDescent="0.25">
      <c r="A153" s="68"/>
      <c r="B153" s="401"/>
      <c r="C153" s="477"/>
      <c r="D153" s="451"/>
      <c r="E153" s="451"/>
      <c r="F153" s="122" t="s">
        <v>2</v>
      </c>
      <c r="G153" s="161" t="s">
        <v>43</v>
      </c>
      <c r="H153" s="124" t="s">
        <v>452</v>
      </c>
      <c r="I153" s="161"/>
      <c r="J153" s="162" t="s">
        <v>728</v>
      </c>
      <c r="K153" s="443"/>
      <c r="L153" s="443"/>
      <c r="M153" s="383"/>
      <c r="N153" s="380"/>
      <c r="O153" s="12">
        <f t="shared" si="5"/>
        <v>0</v>
      </c>
      <c r="P153" s="6">
        <f t="shared" si="6"/>
        <v>0</v>
      </c>
      <c r="Q153" s="36">
        <v>3</v>
      </c>
      <c r="R153" s="36" t="s">
        <v>562</v>
      </c>
    </row>
    <row r="154" spans="1:18" ht="96.75" customHeight="1" x14ac:dyDescent="0.25">
      <c r="A154" s="68"/>
      <c r="B154" s="401"/>
      <c r="C154" s="477"/>
      <c r="D154" s="451"/>
      <c r="E154" s="451"/>
      <c r="F154" s="122" t="s">
        <v>4</v>
      </c>
      <c r="G154" s="161" t="s">
        <v>44</v>
      </c>
      <c r="H154" s="124" t="s">
        <v>452</v>
      </c>
      <c r="I154" s="161"/>
      <c r="J154" s="162" t="s">
        <v>728</v>
      </c>
      <c r="K154" s="443"/>
      <c r="L154" s="443"/>
      <c r="M154" s="383"/>
      <c r="N154" s="380"/>
      <c r="O154" s="12">
        <f t="shared" si="5"/>
        <v>0</v>
      </c>
      <c r="P154" s="6">
        <f t="shared" si="6"/>
        <v>0</v>
      </c>
      <c r="Q154" s="36">
        <v>3</v>
      </c>
      <c r="R154" s="36" t="s">
        <v>562</v>
      </c>
    </row>
    <row r="155" spans="1:18" ht="96.75" customHeight="1" x14ac:dyDescent="0.25">
      <c r="A155" s="68"/>
      <c r="B155" s="401"/>
      <c r="C155" s="453"/>
      <c r="D155" s="386"/>
      <c r="E155" s="386"/>
      <c r="F155" s="133" t="s">
        <v>6</v>
      </c>
      <c r="G155" s="160" t="s">
        <v>45</v>
      </c>
      <c r="H155" s="135" t="s">
        <v>452</v>
      </c>
      <c r="I155" s="160"/>
      <c r="J155" s="147" t="s">
        <v>728</v>
      </c>
      <c r="K155" s="444"/>
      <c r="L155" s="444"/>
      <c r="M155" s="384"/>
      <c r="N155" s="381"/>
      <c r="O155" s="12">
        <f t="shared" si="5"/>
        <v>0</v>
      </c>
      <c r="P155" s="6">
        <f t="shared" si="6"/>
        <v>0</v>
      </c>
      <c r="Q155" s="36">
        <v>3</v>
      </c>
      <c r="R155" s="36" t="s">
        <v>562</v>
      </c>
    </row>
    <row r="156" spans="1:18" ht="84" customHeight="1" x14ac:dyDescent="0.25">
      <c r="A156" s="68"/>
      <c r="B156" s="401"/>
      <c r="C156" s="476" t="s">
        <v>954</v>
      </c>
      <c r="D156" s="385" t="s">
        <v>72</v>
      </c>
      <c r="E156" s="385" t="s">
        <v>810</v>
      </c>
      <c r="F156" s="127" t="s">
        <v>0</v>
      </c>
      <c r="G156" s="159" t="s">
        <v>675</v>
      </c>
      <c r="H156" s="170" t="s">
        <v>452</v>
      </c>
      <c r="I156" s="159"/>
      <c r="J156" s="144" t="s">
        <v>729</v>
      </c>
      <c r="K156" s="442" t="s">
        <v>1090</v>
      </c>
      <c r="L156" s="442" t="s">
        <v>1091</v>
      </c>
      <c r="M156" s="382"/>
      <c r="N156" s="379" t="s">
        <v>1092</v>
      </c>
      <c r="O156" s="12">
        <f t="shared" si="5"/>
        <v>0</v>
      </c>
      <c r="P156" s="6">
        <f t="shared" si="6"/>
        <v>0</v>
      </c>
      <c r="Q156" s="36">
        <v>3</v>
      </c>
      <c r="R156" s="36" t="s">
        <v>876</v>
      </c>
    </row>
    <row r="157" spans="1:18" ht="84" customHeight="1" x14ac:dyDescent="0.25">
      <c r="A157" s="68"/>
      <c r="B157" s="401"/>
      <c r="C157" s="494"/>
      <c r="D157" s="451"/>
      <c r="E157" s="451"/>
      <c r="F157" s="122" t="s">
        <v>1</v>
      </c>
      <c r="G157" s="161" t="s">
        <v>344</v>
      </c>
      <c r="H157" s="124" t="s">
        <v>452</v>
      </c>
      <c r="I157" s="161"/>
      <c r="J157" s="162" t="s">
        <v>729</v>
      </c>
      <c r="K157" s="443"/>
      <c r="L157" s="443"/>
      <c r="M157" s="383"/>
      <c r="N157" s="380"/>
      <c r="O157" s="12">
        <f t="shared" si="5"/>
        <v>0</v>
      </c>
      <c r="P157" s="6">
        <f t="shared" si="6"/>
        <v>0</v>
      </c>
      <c r="Q157" s="36">
        <v>3</v>
      </c>
      <c r="R157" s="36" t="s">
        <v>562</v>
      </c>
    </row>
    <row r="158" spans="1:18" ht="84" customHeight="1" x14ac:dyDescent="0.25">
      <c r="A158" s="68"/>
      <c r="B158" s="401"/>
      <c r="C158" s="494"/>
      <c r="D158" s="451"/>
      <c r="E158" s="451"/>
      <c r="F158" s="122" t="s">
        <v>2</v>
      </c>
      <c r="G158" s="161" t="s">
        <v>345</v>
      </c>
      <c r="H158" s="124" t="s">
        <v>452</v>
      </c>
      <c r="I158" s="161"/>
      <c r="J158" s="162" t="s">
        <v>729</v>
      </c>
      <c r="K158" s="443"/>
      <c r="L158" s="443"/>
      <c r="M158" s="383"/>
      <c r="N158" s="380"/>
      <c r="O158" s="12">
        <f t="shared" si="5"/>
        <v>0</v>
      </c>
      <c r="P158" s="6">
        <f t="shared" si="6"/>
        <v>0</v>
      </c>
      <c r="Q158" s="36">
        <v>3</v>
      </c>
      <c r="R158" s="36" t="s">
        <v>562</v>
      </c>
    </row>
    <row r="159" spans="1:18" ht="84" customHeight="1" x14ac:dyDescent="0.25">
      <c r="A159" s="68"/>
      <c r="B159" s="401"/>
      <c r="C159" s="494"/>
      <c r="D159" s="451"/>
      <c r="E159" s="451"/>
      <c r="F159" s="122" t="s">
        <v>4</v>
      </c>
      <c r="G159" s="161" t="s">
        <v>346</v>
      </c>
      <c r="H159" s="124" t="s">
        <v>452</v>
      </c>
      <c r="I159" s="161"/>
      <c r="J159" s="162" t="s">
        <v>729</v>
      </c>
      <c r="K159" s="443"/>
      <c r="L159" s="443"/>
      <c r="M159" s="383"/>
      <c r="N159" s="380"/>
      <c r="O159" s="12">
        <f t="shared" si="5"/>
        <v>0</v>
      </c>
      <c r="P159" s="6">
        <f t="shared" si="6"/>
        <v>0</v>
      </c>
      <c r="Q159" s="36">
        <v>3</v>
      </c>
      <c r="R159" s="36" t="s">
        <v>562</v>
      </c>
    </row>
    <row r="160" spans="1:18" ht="84" customHeight="1" x14ac:dyDescent="0.25">
      <c r="A160" s="68"/>
      <c r="B160" s="401"/>
      <c r="C160" s="494"/>
      <c r="D160" s="451"/>
      <c r="E160" s="451"/>
      <c r="F160" s="122" t="s">
        <v>6</v>
      </c>
      <c r="G160" s="161" t="s">
        <v>817</v>
      </c>
      <c r="H160" s="124" t="s">
        <v>452</v>
      </c>
      <c r="I160" s="161"/>
      <c r="J160" s="162" t="s">
        <v>729</v>
      </c>
      <c r="K160" s="443"/>
      <c r="L160" s="443"/>
      <c r="M160" s="383"/>
      <c r="N160" s="380"/>
      <c r="O160" s="12">
        <f t="shared" si="5"/>
        <v>0</v>
      </c>
      <c r="P160" s="6">
        <f t="shared" si="6"/>
        <v>0</v>
      </c>
      <c r="Q160" s="36">
        <v>3</v>
      </c>
      <c r="R160" s="36" t="s">
        <v>562</v>
      </c>
    </row>
    <row r="161" spans="1:18" ht="84" customHeight="1" x14ac:dyDescent="0.25">
      <c r="A161" s="68"/>
      <c r="B161" s="401"/>
      <c r="C161" s="494"/>
      <c r="D161" s="451"/>
      <c r="E161" s="451"/>
      <c r="F161" s="122" t="s">
        <v>7</v>
      </c>
      <c r="G161" s="161" t="s">
        <v>593</v>
      </c>
      <c r="H161" s="124" t="s">
        <v>452</v>
      </c>
      <c r="I161" s="161"/>
      <c r="J161" s="162" t="s">
        <v>729</v>
      </c>
      <c r="K161" s="443"/>
      <c r="L161" s="443"/>
      <c r="M161" s="383"/>
      <c r="N161" s="380"/>
      <c r="O161" s="12">
        <f t="shared" si="5"/>
        <v>0</v>
      </c>
      <c r="P161" s="6">
        <f t="shared" si="6"/>
        <v>0</v>
      </c>
      <c r="Q161" s="36">
        <v>3</v>
      </c>
      <c r="R161" s="36" t="s">
        <v>562</v>
      </c>
    </row>
    <row r="162" spans="1:18" ht="84" customHeight="1" x14ac:dyDescent="0.25">
      <c r="A162" s="68"/>
      <c r="B162" s="401"/>
      <c r="C162" s="495"/>
      <c r="D162" s="386"/>
      <c r="E162" s="386"/>
      <c r="F162" s="133" t="s">
        <v>8</v>
      </c>
      <c r="G162" s="160" t="s">
        <v>274</v>
      </c>
      <c r="H162" s="135" t="s">
        <v>452</v>
      </c>
      <c r="I162" s="160"/>
      <c r="J162" s="147" t="s">
        <v>729</v>
      </c>
      <c r="K162" s="444"/>
      <c r="L162" s="444"/>
      <c r="M162" s="384"/>
      <c r="N162" s="381"/>
      <c r="O162" s="12">
        <f t="shared" si="5"/>
        <v>0</v>
      </c>
      <c r="P162" s="6">
        <f t="shared" si="6"/>
        <v>0</v>
      </c>
      <c r="Q162" s="36">
        <v>3</v>
      </c>
      <c r="R162" s="36" t="s">
        <v>562</v>
      </c>
    </row>
    <row r="163" spans="1:18" ht="51.6" customHeight="1" x14ac:dyDescent="0.25">
      <c r="A163" s="68"/>
      <c r="B163" s="401"/>
      <c r="C163" s="476" t="s">
        <v>955</v>
      </c>
      <c r="D163" s="385" t="s">
        <v>786</v>
      </c>
      <c r="E163" s="385" t="s">
        <v>1170</v>
      </c>
      <c r="F163" s="127" t="s">
        <v>0</v>
      </c>
      <c r="G163" s="159" t="s">
        <v>787</v>
      </c>
      <c r="H163" s="166" t="s">
        <v>452</v>
      </c>
      <c r="I163" s="159"/>
      <c r="J163" s="127" t="s">
        <v>822</v>
      </c>
      <c r="K163" s="442" t="s">
        <v>844</v>
      </c>
      <c r="L163" s="442" t="s">
        <v>788</v>
      </c>
      <c r="M163" s="382"/>
      <c r="N163" s="379" t="s">
        <v>873</v>
      </c>
      <c r="O163" s="12">
        <f t="shared" si="5"/>
        <v>0</v>
      </c>
      <c r="P163" s="6">
        <f t="shared" si="6"/>
        <v>0</v>
      </c>
      <c r="Q163" s="36">
        <v>3</v>
      </c>
      <c r="R163" s="36" t="s">
        <v>877</v>
      </c>
    </row>
    <row r="164" spans="1:18" ht="51.6" customHeight="1" x14ac:dyDescent="0.25">
      <c r="A164" s="68"/>
      <c r="B164" s="401"/>
      <c r="C164" s="494"/>
      <c r="D164" s="451"/>
      <c r="E164" s="451"/>
      <c r="F164" s="122" t="s">
        <v>1</v>
      </c>
      <c r="G164" s="161" t="s">
        <v>789</v>
      </c>
      <c r="H164" s="124" t="s">
        <v>452</v>
      </c>
      <c r="I164" s="161"/>
      <c r="J164" s="162" t="s">
        <v>822</v>
      </c>
      <c r="K164" s="443"/>
      <c r="L164" s="443"/>
      <c r="M164" s="383"/>
      <c r="N164" s="380"/>
      <c r="O164" s="12">
        <f t="shared" si="5"/>
        <v>0</v>
      </c>
      <c r="P164" s="6">
        <f t="shared" si="6"/>
        <v>0</v>
      </c>
      <c r="Q164" s="36">
        <v>3</v>
      </c>
      <c r="R164" s="36" t="s">
        <v>877</v>
      </c>
    </row>
    <row r="165" spans="1:18" ht="51.6" customHeight="1" x14ac:dyDescent="0.25">
      <c r="A165" s="68"/>
      <c r="B165" s="401"/>
      <c r="C165" s="494"/>
      <c r="D165" s="451"/>
      <c r="E165" s="451"/>
      <c r="F165" s="122" t="s">
        <v>2</v>
      </c>
      <c r="G165" s="161" t="s">
        <v>1171</v>
      </c>
      <c r="H165" s="124" t="s">
        <v>452</v>
      </c>
      <c r="I165" s="161"/>
      <c r="J165" s="162" t="s">
        <v>822</v>
      </c>
      <c r="K165" s="443"/>
      <c r="L165" s="443"/>
      <c r="M165" s="383"/>
      <c r="N165" s="380"/>
      <c r="O165" s="12">
        <f t="shared" si="5"/>
        <v>0</v>
      </c>
      <c r="P165" s="6">
        <f t="shared" si="6"/>
        <v>0</v>
      </c>
      <c r="Q165" s="36">
        <v>3</v>
      </c>
      <c r="R165" s="36" t="s">
        <v>877</v>
      </c>
    </row>
    <row r="166" spans="1:18" ht="51.6" customHeight="1" x14ac:dyDescent="0.25">
      <c r="A166" s="68"/>
      <c r="B166" s="401"/>
      <c r="C166" s="495"/>
      <c r="D166" s="386"/>
      <c r="E166" s="386"/>
      <c r="F166" s="158" t="s">
        <v>4</v>
      </c>
      <c r="G166" s="146" t="s">
        <v>790</v>
      </c>
      <c r="H166" s="168" t="s">
        <v>452</v>
      </c>
      <c r="I166" s="169"/>
      <c r="J166" s="133" t="s">
        <v>822</v>
      </c>
      <c r="K166" s="444"/>
      <c r="L166" s="444"/>
      <c r="M166" s="384"/>
      <c r="N166" s="381"/>
      <c r="O166" s="12">
        <f t="shared" si="5"/>
        <v>0</v>
      </c>
      <c r="P166" s="6">
        <f t="shared" si="6"/>
        <v>0</v>
      </c>
      <c r="Q166" s="36">
        <v>3</v>
      </c>
      <c r="R166" s="36" t="s">
        <v>877</v>
      </c>
    </row>
    <row r="167" spans="1:18" ht="33.75" customHeight="1" x14ac:dyDescent="0.25">
      <c r="A167" s="68"/>
      <c r="B167" s="401"/>
      <c r="C167" s="470" t="s">
        <v>996</v>
      </c>
      <c r="D167" s="471"/>
      <c r="E167" s="471"/>
      <c r="F167" s="471"/>
      <c r="G167" s="471"/>
      <c r="H167" s="471"/>
      <c r="I167" s="471"/>
      <c r="J167" s="471"/>
      <c r="K167" s="471"/>
      <c r="L167" s="471"/>
      <c r="M167" s="471"/>
      <c r="N167" s="472"/>
      <c r="O167" s="12"/>
      <c r="P167" s="6"/>
      <c r="Q167" s="36"/>
      <c r="R167" s="36"/>
    </row>
    <row r="168" spans="1:18" ht="273.75" customHeight="1" x14ac:dyDescent="0.25">
      <c r="A168" s="68"/>
      <c r="B168" s="401"/>
      <c r="C168" s="405" t="s">
        <v>956</v>
      </c>
      <c r="D168" s="345" t="s">
        <v>383</v>
      </c>
      <c r="E168" s="345" t="s">
        <v>829</v>
      </c>
      <c r="F168" s="127" t="s">
        <v>0</v>
      </c>
      <c r="G168" s="128" t="s">
        <v>1166</v>
      </c>
      <c r="H168" s="129" t="s">
        <v>452</v>
      </c>
      <c r="I168" s="128"/>
      <c r="J168" s="130" t="s">
        <v>718</v>
      </c>
      <c r="K168" s="348" t="s">
        <v>1093</v>
      </c>
      <c r="L168" s="348" t="s">
        <v>1094</v>
      </c>
      <c r="M168" s="376"/>
      <c r="N168" s="339" t="s">
        <v>1095</v>
      </c>
      <c r="O168" s="12">
        <f t="shared" si="5"/>
        <v>0</v>
      </c>
      <c r="P168" s="6">
        <f t="shared" si="6"/>
        <v>0</v>
      </c>
      <c r="Q168" s="36">
        <v>2</v>
      </c>
      <c r="R168" s="36" t="s">
        <v>550</v>
      </c>
    </row>
    <row r="169" spans="1:18" ht="273.75" customHeight="1" x14ac:dyDescent="0.25">
      <c r="A169" s="68"/>
      <c r="B169" s="401"/>
      <c r="C169" s="356"/>
      <c r="D169" s="347"/>
      <c r="E169" s="347"/>
      <c r="F169" s="133" t="s">
        <v>1</v>
      </c>
      <c r="G169" s="134" t="s">
        <v>436</v>
      </c>
      <c r="H169" s="135" t="s">
        <v>452</v>
      </c>
      <c r="I169" s="134"/>
      <c r="J169" s="136" t="s">
        <v>719</v>
      </c>
      <c r="K169" s="350"/>
      <c r="L169" s="350"/>
      <c r="M169" s="378"/>
      <c r="N169" s="341"/>
      <c r="O169" s="12">
        <f t="shared" si="5"/>
        <v>0</v>
      </c>
      <c r="P169" s="6">
        <f t="shared" si="6"/>
        <v>0</v>
      </c>
      <c r="Q169" s="36">
        <v>2</v>
      </c>
      <c r="R169" s="36" t="s">
        <v>551</v>
      </c>
    </row>
    <row r="170" spans="1:18" ht="175.5" customHeight="1" x14ac:dyDescent="0.25">
      <c r="A170" s="68"/>
      <c r="B170" s="401"/>
      <c r="C170" s="164" t="s">
        <v>957</v>
      </c>
      <c r="D170" s="165" t="s">
        <v>384</v>
      </c>
      <c r="E170" s="118" t="s">
        <v>413</v>
      </c>
      <c r="F170" s="121" t="s">
        <v>0</v>
      </c>
      <c r="G170" s="120" t="s">
        <v>385</v>
      </c>
      <c r="H170" s="76" t="s">
        <v>452</v>
      </c>
      <c r="I170" s="120"/>
      <c r="J170" s="119" t="s">
        <v>723</v>
      </c>
      <c r="K170" s="106" t="s">
        <v>1096</v>
      </c>
      <c r="L170" s="106" t="s">
        <v>1097</v>
      </c>
      <c r="M170" s="116"/>
      <c r="N170" s="119" t="s">
        <v>862</v>
      </c>
      <c r="O170" s="12">
        <f t="shared" si="5"/>
        <v>0</v>
      </c>
      <c r="P170" s="6">
        <f t="shared" si="6"/>
        <v>0</v>
      </c>
      <c r="Q170" s="36">
        <v>2</v>
      </c>
      <c r="R170" s="36" t="s">
        <v>552</v>
      </c>
    </row>
    <row r="171" spans="1:18" ht="51.6" customHeight="1" x14ac:dyDescent="0.25">
      <c r="A171" s="68"/>
      <c r="B171" s="401"/>
      <c r="C171" s="406" t="s">
        <v>958</v>
      </c>
      <c r="D171" s="345" t="s">
        <v>193</v>
      </c>
      <c r="E171" s="345" t="s">
        <v>330</v>
      </c>
      <c r="F171" s="127" t="s">
        <v>0</v>
      </c>
      <c r="G171" s="159" t="s">
        <v>223</v>
      </c>
      <c r="H171" s="129" t="s">
        <v>452</v>
      </c>
      <c r="I171" s="159"/>
      <c r="J171" s="144" t="s">
        <v>718</v>
      </c>
      <c r="K171" s="442" t="s">
        <v>758</v>
      </c>
      <c r="L171" s="442" t="s">
        <v>1098</v>
      </c>
      <c r="M171" s="389"/>
      <c r="N171" s="379" t="s">
        <v>862</v>
      </c>
      <c r="O171" s="12">
        <f t="shared" si="5"/>
        <v>0</v>
      </c>
      <c r="P171" s="6">
        <f t="shared" si="6"/>
        <v>0</v>
      </c>
      <c r="Q171" s="36">
        <v>2</v>
      </c>
      <c r="R171" s="36" t="s">
        <v>550</v>
      </c>
    </row>
    <row r="172" spans="1:18" ht="51.6" customHeight="1" x14ac:dyDescent="0.25">
      <c r="A172" s="68"/>
      <c r="B172" s="401"/>
      <c r="C172" s="407"/>
      <c r="D172" s="409"/>
      <c r="E172" s="409"/>
      <c r="F172" s="122" t="s">
        <v>1</v>
      </c>
      <c r="G172" s="161" t="s">
        <v>194</v>
      </c>
      <c r="H172" s="124" t="s">
        <v>452</v>
      </c>
      <c r="I172" s="161"/>
      <c r="J172" s="162" t="s">
        <v>718</v>
      </c>
      <c r="K172" s="443"/>
      <c r="L172" s="443"/>
      <c r="M172" s="390"/>
      <c r="N172" s="380"/>
      <c r="O172" s="12">
        <f t="shared" si="5"/>
        <v>0</v>
      </c>
      <c r="P172" s="6">
        <f t="shared" si="6"/>
        <v>0</v>
      </c>
      <c r="Q172" s="36">
        <v>2</v>
      </c>
      <c r="R172" s="36" t="s">
        <v>550</v>
      </c>
    </row>
    <row r="173" spans="1:18" ht="51.6" customHeight="1" x14ac:dyDescent="0.25">
      <c r="A173" s="68"/>
      <c r="B173" s="401"/>
      <c r="C173" s="407"/>
      <c r="D173" s="409"/>
      <c r="E173" s="409"/>
      <c r="F173" s="122" t="s">
        <v>2</v>
      </c>
      <c r="G173" s="161" t="s">
        <v>195</v>
      </c>
      <c r="H173" s="124" t="s">
        <v>452</v>
      </c>
      <c r="I173" s="161"/>
      <c r="J173" s="162" t="s">
        <v>718</v>
      </c>
      <c r="K173" s="443"/>
      <c r="L173" s="443"/>
      <c r="M173" s="390"/>
      <c r="N173" s="380"/>
      <c r="O173" s="12">
        <f t="shared" si="5"/>
        <v>0</v>
      </c>
      <c r="P173" s="6">
        <f t="shared" si="6"/>
        <v>0</v>
      </c>
      <c r="Q173" s="36">
        <v>2</v>
      </c>
      <c r="R173" s="36" t="s">
        <v>550</v>
      </c>
    </row>
    <row r="174" spans="1:18" ht="51.6" customHeight="1" x14ac:dyDescent="0.25">
      <c r="A174" s="68"/>
      <c r="B174" s="401"/>
      <c r="C174" s="408"/>
      <c r="D174" s="410"/>
      <c r="E174" s="410"/>
      <c r="F174" s="133" t="s">
        <v>4</v>
      </c>
      <c r="G174" s="160" t="s">
        <v>252</v>
      </c>
      <c r="H174" s="135" t="s">
        <v>452</v>
      </c>
      <c r="I174" s="160"/>
      <c r="J174" s="147" t="s">
        <v>718</v>
      </c>
      <c r="K174" s="444"/>
      <c r="L174" s="444"/>
      <c r="M174" s="391"/>
      <c r="N174" s="381"/>
      <c r="O174" s="12">
        <f t="shared" si="5"/>
        <v>0</v>
      </c>
      <c r="P174" s="6">
        <f t="shared" si="6"/>
        <v>0</v>
      </c>
      <c r="Q174" s="36">
        <v>2</v>
      </c>
      <c r="R174" s="36" t="s">
        <v>550</v>
      </c>
    </row>
    <row r="175" spans="1:18" ht="83.25" customHeight="1" x14ac:dyDescent="0.25">
      <c r="A175" s="68"/>
      <c r="B175" s="401"/>
      <c r="C175" s="406" t="s">
        <v>959</v>
      </c>
      <c r="D175" s="441" t="s">
        <v>1172</v>
      </c>
      <c r="E175" s="441" t="s">
        <v>253</v>
      </c>
      <c r="F175" s="127" t="s">
        <v>0</v>
      </c>
      <c r="G175" s="159" t="s">
        <v>254</v>
      </c>
      <c r="H175" s="129" t="s">
        <v>452</v>
      </c>
      <c r="I175" s="159"/>
      <c r="J175" s="144" t="s">
        <v>718</v>
      </c>
      <c r="K175" s="460"/>
      <c r="L175" s="442" t="s">
        <v>1099</v>
      </c>
      <c r="M175" s="389"/>
      <c r="N175" s="379" t="s">
        <v>1100</v>
      </c>
      <c r="O175" s="12">
        <f t="shared" si="5"/>
        <v>0</v>
      </c>
      <c r="P175" s="6">
        <f t="shared" si="6"/>
        <v>0</v>
      </c>
      <c r="Q175" s="36">
        <v>2</v>
      </c>
      <c r="R175" s="36" t="s">
        <v>550</v>
      </c>
    </row>
    <row r="176" spans="1:18" ht="83.25" customHeight="1" x14ac:dyDescent="0.25">
      <c r="A176" s="68"/>
      <c r="B176" s="401"/>
      <c r="C176" s="408"/>
      <c r="D176" s="410"/>
      <c r="E176" s="410"/>
      <c r="F176" s="158" t="s">
        <v>1</v>
      </c>
      <c r="G176" s="160" t="s">
        <v>224</v>
      </c>
      <c r="H176" s="135" t="s">
        <v>452</v>
      </c>
      <c r="I176" s="160"/>
      <c r="J176" s="147" t="s">
        <v>718</v>
      </c>
      <c r="K176" s="361"/>
      <c r="L176" s="444"/>
      <c r="M176" s="391"/>
      <c r="N176" s="381"/>
      <c r="O176" s="12">
        <f t="shared" si="5"/>
        <v>0</v>
      </c>
      <c r="P176" s="6">
        <f t="shared" si="6"/>
        <v>0</v>
      </c>
      <c r="Q176" s="36">
        <v>2</v>
      </c>
      <c r="R176" s="36" t="s">
        <v>550</v>
      </c>
    </row>
    <row r="177" spans="1:18" ht="51.6" customHeight="1" x14ac:dyDescent="0.25">
      <c r="A177" s="68"/>
      <c r="B177" s="401"/>
      <c r="C177" s="354" t="s">
        <v>960</v>
      </c>
      <c r="D177" s="441" t="s">
        <v>896</v>
      </c>
      <c r="E177" s="441" t="s">
        <v>899</v>
      </c>
      <c r="F177" s="155" t="s">
        <v>0</v>
      </c>
      <c r="G177" s="143" t="s">
        <v>895</v>
      </c>
      <c r="H177" s="129" t="s">
        <v>452</v>
      </c>
      <c r="I177" s="143"/>
      <c r="J177" s="156" t="s">
        <v>723</v>
      </c>
      <c r="K177" s="446" t="s">
        <v>1101</v>
      </c>
      <c r="L177" s="446" t="s">
        <v>1102</v>
      </c>
      <c r="M177" s="456" t="s">
        <v>1103</v>
      </c>
      <c r="N177" s="458" t="s">
        <v>1104</v>
      </c>
      <c r="O177" s="12">
        <f t="shared" si="5"/>
        <v>0</v>
      </c>
      <c r="P177" s="6">
        <f t="shared" si="6"/>
        <v>0</v>
      </c>
      <c r="Q177" s="36">
        <v>2</v>
      </c>
      <c r="R177" s="36" t="s">
        <v>552</v>
      </c>
    </row>
    <row r="178" spans="1:18" ht="51.6" customHeight="1" x14ac:dyDescent="0.25">
      <c r="A178" s="68"/>
      <c r="B178" s="401"/>
      <c r="C178" s="356"/>
      <c r="D178" s="410"/>
      <c r="E178" s="410"/>
      <c r="F178" s="157" t="s">
        <v>1</v>
      </c>
      <c r="G178" s="146" t="s">
        <v>255</v>
      </c>
      <c r="H178" s="135" t="s">
        <v>452</v>
      </c>
      <c r="I178" s="146"/>
      <c r="J178" s="158" t="s">
        <v>723</v>
      </c>
      <c r="K178" s="447"/>
      <c r="L178" s="447"/>
      <c r="M178" s="457"/>
      <c r="N178" s="459"/>
      <c r="O178" s="12">
        <f t="shared" si="5"/>
        <v>0</v>
      </c>
      <c r="P178" s="6">
        <f t="shared" si="6"/>
        <v>0</v>
      </c>
      <c r="Q178" s="36">
        <v>2</v>
      </c>
      <c r="R178" s="36" t="s">
        <v>552</v>
      </c>
    </row>
    <row r="179" spans="1:18" ht="168.75" customHeight="1" x14ac:dyDescent="0.25">
      <c r="A179" s="68"/>
      <c r="B179" s="401"/>
      <c r="C179" s="354" t="s">
        <v>961</v>
      </c>
      <c r="D179" s="345" t="s">
        <v>256</v>
      </c>
      <c r="E179" s="345" t="s">
        <v>823</v>
      </c>
      <c r="F179" s="130" t="s">
        <v>0</v>
      </c>
      <c r="G179" s="128" t="s">
        <v>386</v>
      </c>
      <c r="H179" s="129" t="s">
        <v>452</v>
      </c>
      <c r="I179" s="128"/>
      <c r="J179" s="130" t="s">
        <v>723</v>
      </c>
      <c r="K179" s="403"/>
      <c r="L179" s="473"/>
      <c r="M179" s="474" t="s">
        <v>890</v>
      </c>
      <c r="N179" s="339" t="s">
        <v>1105</v>
      </c>
      <c r="O179" s="12">
        <f t="shared" si="5"/>
        <v>0</v>
      </c>
      <c r="P179" s="6">
        <f t="shared" si="6"/>
        <v>0</v>
      </c>
      <c r="Q179" s="36">
        <v>2</v>
      </c>
      <c r="R179" s="36" t="s">
        <v>552</v>
      </c>
    </row>
    <row r="180" spans="1:18" ht="168.75" customHeight="1" x14ac:dyDescent="0.25">
      <c r="A180" s="68"/>
      <c r="B180" s="401"/>
      <c r="C180" s="356"/>
      <c r="D180" s="347"/>
      <c r="E180" s="347"/>
      <c r="F180" s="136" t="s">
        <v>1</v>
      </c>
      <c r="G180" s="134" t="s">
        <v>225</v>
      </c>
      <c r="H180" s="135" t="s">
        <v>452</v>
      </c>
      <c r="I180" s="134"/>
      <c r="J180" s="136" t="s">
        <v>723</v>
      </c>
      <c r="K180" s="404"/>
      <c r="L180" s="350"/>
      <c r="M180" s="475"/>
      <c r="N180" s="341"/>
      <c r="O180" s="12">
        <f t="shared" si="5"/>
        <v>0</v>
      </c>
      <c r="P180" s="6">
        <f t="shared" si="6"/>
        <v>0</v>
      </c>
      <c r="Q180" s="36">
        <v>2</v>
      </c>
      <c r="R180" s="36" t="s">
        <v>552</v>
      </c>
    </row>
    <row r="181" spans="1:18" ht="409.5" customHeight="1" x14ac:dyDescent="0.25">
      <c r="A181" s="68"/>
      <c r="B181" s="401"/>
      <c r="C181" s="151" t="s">
        <v>962</v>
      </c>
      <c r="D181" s="152" t="s">
        <v>68</v>
      </c>
      <c r="E181" s="152" t="s">
        <v>1162</v>
      </c>
      <c r="F181" s="153" t="s">
        <v>0</v>
      </c>
      <c r="G181" s="152" t="s">
        <v>1163</v>
      </c>
      <c r="H181" s="140" t="s">
        <v>452</v>
      </c>
      <c r="I181" s="138"/>
      <c r="J181" s="138" t="s">
        <v>715</v>
      </c>
      <c r="K181" s="138" t="s">
        <v>759</v>
      </c>
      <c r="L181" s="138" t="s">
        <v>1106</v>
      </c>
      <c r="M181" s="149"/>
      <c r="N181" s="154" t="s">
        <v>861</v>
      </c>
      <c r="O181" s="12">
        <f t="shared" si="5"/>
        <v>0</v>
      </c>
      <c r="P181" s="6">
        <f t="shared" si="6"/>
        <v>0</v>
      </c>
      <c r="Q181" s="36">
        <v>2</v>
      </c>
      <c r="R181" s="36" t="s">
        <v>553</v>
      </c>
    </row>
    <row r="182" spans="1:18" ht="123.75" customHeight="1" x14ac:dyDescent="0.25">
      <c r="A182" s="68"/>
      <c r="B182" s="401"/>
      <c r="C182" s="354" t="s">
        <v>963</v>
      </c>
      <c r="D182" s="345" t="s">
        <v>904</v>
      </c>
      <c r="E182" s="345" t="s">
        <v>906</v>
      </c>
      <c r="F182" s="127" t="s">
        <v>0</v>
      </c>
      <c r="G182" s="128" t="s">
        <v>1165</v>
      </c>
      <c r="H182" s="129" t="s">
        <v>452</v>
      </c>
      <c r="I182" s="348"/>
      <c r="J182" s="318" t="s">
        <v>718</v>
      </c>
      <c r="K182" s="348" t="s">
        <v>771</v>
      </c>
      <c r="L182" s="348" t="s">
        <v>1107</v>
      </c>
      <c r="M182" s="351" t="s">
        <v>903</v>
      </c>
      <c r="N182" s="339" t="s">
        <v>864</v>
      </c>
      <c r="O182" s="12">
        <f t="shared" si="5"/>
        <v>0</v>
      </c>
      <c r="P182" s="6">
        <f t="shared" si="6"/>
        <v>0</v>
      </c>
      <c r="Q182" s="36">
        <v>2</v>
      </c>
      <c r="R182" s="36" t="s">
        <v>550</v>
      </c>
    </row>
    <row r="183" spans="1:18" ht="123.75" customHeight="1" x14ac:dyDescent="0.25">
      <c r="A183" s="68"/>
      <c r="B183" s="401"/>
      <c r="C183" s="355"/>
      <c r="D183" s="346"/>
      <c r="E183" s="346"/>
      <c r="F183" s="122" t="s">
        <v>1</v>
      </c>
      <c r="G183" s="123" t="s">
        <v>304</v>
      </c>
      <c r="H183" s="124" t="s">
        <v>452</v>
      </c>
      <c r="I183" s="349"/>
      <c r="J183" s="320" t="s">
        <v>718</v>
      </c>
      <c r="K183" s="349"/>
      <c r="L183" s="349"/>
      <c r="M183" s="352"/>
      <c r="N183" s="340"/>
      <c r="O183" s="12">
        <f t="shared" si="5"/>
        <v>0</v>
      </c>
      <c r="P183" s="6">
        <f t="shared" si="6"/>
        <v>0</v>
      </c>
      <c r="Q183" s="36">
        <v>2</v>
      </c>
      <c r="R183" s="36" t="s">
        <v>550</v>
      </c>
    </row>
    <row r="184" spans="1:18" ht="123.75" customHeight="1" x14ac:dyDescent="0.25">
      <c r="A184" s="68"/>
      <c r="B184" s="401"/>
      <c r="C184" s="356"/>
      <c r="D184" s="347"/>
      <c r="E184" s="347"/>
      <c r="F184" s="133" t="s">
        <v>2</v>
      </c>
      <c r="G184" s="134" t="s">
        <v>273</v>
      </c>
      <c r="H184" s="135" t="s">
        <v>452</v>
      </c>
      <c r="I184" s="350"/>
      <c r="J184" s="319" t="s">
        <v>718</v>
      </c>
      <c r="K184" s="350"/>
      <c r="L184" s="350"/>
      <c r="M184" s="353"/>
      <c r="N184" s="341"/>
      <c r="O184" s="12">
        <f t="shared" si="5"/>
        <v>0</v>
      </c>
      <c r="P184" s="6">
        <f t="shared" si="6"/>
        <v>0</v>
      </c>
      <c r="Q184" s="36">
        <v>2</v>
      </c>
      <c r="R184" s="36" t="s">
        <v>550</v>
      </c>
    </row>
    <row r="185" spans="1:18" ht="66.75" customHeight="1" x14ac:dyDescent="0.25">
      <c r="A185" s="68"/>
      <c r="B185" s="401"/>
      <c r="C185" s="354" t="s">
        <v>964</v>
      </c>
      <c r="D185" s="345" t="s">
        <v>298</v>
      </c>
      <c r="E185" s="345" t="s">
        <v>746</v>
      </c>
      <c r="F185" s="127" t="s">
        <v>0</v>
      </c>
      <c r="G185" s="128" t="s">
        <v>396</v>
      </c>
      <c r="H185" s="129" t="s">
        <v>452</v>
      </c>
      <c r="I185" s="252"/>
      <c r="J185" s="130" t="s">
        <v>718</v>
      </c>
      <c r="K185" s="348" t="s">
        <v>1108</v>
      </c>
      <c r="L185" s="348" t="s">
        <v>1109</v>
      </c>
      <c r="M185" s="351"/>
      <c r="N185" s="339" t="s">
        <v>864</v>
      </c>
      <c r="O185" s="12">
        <f t="shared" si="5"/>
        <v>0</v>
      </c>
      <c r="P185" s="6">
        <f t="shared" si="6"/>
        <v>0</v>
      </c>
      <c r="Q185" s="36">
        <v>2</v>
      </c>
      <c r="R185" s="36" t="s">
        <v>550</v>
      </c>
    </row>
    <row r="186" spans="1:18" ht="66.75" customHeight="1" x14ac:dyDescent="0.25">
      <c r="A186" s="68"/>
      <c r="B186" s="401"/>
      <c r="C186" s="355"/>
      <c r="D186" s="346"/>
      <c r="E186" s="346"/>
      <c r="F186" s="122" t="s">
        <v>1</v>
      </c>
      <c r="G186" s="123" t="s">
        <v>294</v>
      </c>
      <c r="H186" s="124" t="s">
        <v>452</v>
      </c>
      <c r="I186" s="253"/>
      <c r="J186" s="125" t="s">
        <v>718</v>
      </c>
      <c r="K186" s="349"/>
      <c r="L186" s="349"/>
      <c r="M186" s="352"/>
      <c r="N186" s="340"/>
      <c r="O186" s="12">
        <f t="shared" si="5"/>
        <v>0</v>
      </c>
      <c r="P186" s="6">
        <f t="shared" si="6"/>
        <v>0</v>
      </c>
      <c r="Q186" s="36">
        <v>2</v>
      </c>
      <c r="R186" s="36" t="s">
        <v>550</v>
      </c>
    </row>
    <row r="187" spans="1:18" ht="66.75" customHeight="1" x14ac:dyDescent="0.25">
      <c r="A187" s="68"/>
      <c r="B187" s="401"/>
      <c r="C187" s="355"/>
      <c r="D187" s="346"/>
      <c r="E187" s="346"/>
      <c r="F187" s="122" t="s">
        <v>2</v>
      </c>
      <c r="G187" s="123" t="s">
        <v>295</v>
      </c>
      <c r="H187" s="124" t="s">
        <v>452</v>
      </c>
      <c r="I187" s="253"/>
      <c r="J187" s="125" t="s">
        <v>718</v>
      </c>
      <c r="K187" s="349"/>
      <c r="L187" s="349"/>
      <c r="M187" s="352"/>
      <c r="N187" s="340"/>
      <c r="O187" s="12">
        <f t="shared" si="5"/>
        <v>0</v>
      </c>
      <c r="P187" s="6">
        <f t="shared" si="6"/>
        <v>0</v>
      </c>
      <c r="Q187" s="36">
        <v>2</v>
      </c>
      <c r="R187" s="36" t="s">
        <v>550</v>
      </c>
    </row>
    <row r="188" spans="1:18" ht="66.75" customHeight="1" x14ac:dyDescent="0.25">
      <c r="A188" s="68"/>
      <c r="B188" s="401"/>
      <c r="C188" s="355"/>
      <c r="D188" s="346"/>
      <c r="E188" s="346"/>
      <c r="F188" s="122" t="s">
        <v>4</v>
      </c>
      <c r="G188" s="123" t="s">
        <v>296</v>
      </c>
      <c r="H188" s="124" t="s">
        <v>452</v>
      </c>
      <c r="I188" s="253"/>
      <c r="J188" s="125" t="s">
        <v>718</v>
      </c>
      <c r="K188" s="349"/>
      <c r="L188" s="349"/>
      <c r="M188" s="352"/>
      <c r="N188" s="340"/>
      <c r="O188" s="12">
        <f t="shared" si="5"/>
        <v>0</v>
      </c>
      <c r="P188" s="6">
        <f t="shared" si="6"/>
        <v>0</v>
      </c>
      <c r="Q188" s="36">
        <v>2</v>
      </c>
      <c r="R188" s="36" t="s">
        <v>550</v>
      </c>
    </row>
    <row r="189" spans="1:18" ht="66.75" customHeight="1" x14ac:dyDescent="0.25">
      <c r="A189" s="68"/>
      <c r="B189" s="401"/>
      <c r="C189" s="355"/>
      <c r="D189" s="346"/>
      <c r="E189" s="346"/>
      <c r="F189" s="122" t="s">
        <v>6</v>
      </c>
      <c r="G189" s="123" t="s">
        <v>297</v>
      </c>
      <c r="H189" s="124" t="s">
        <v>452</v>
      </c>
      <c r="I189" s="253"/>
      <c r="J189" s="125" t="s">
        <v>718</v>
      </c>
      <c r="K189" s="349"/>
      <c r="L189" s="349"/>
      <c r="M189" s="352"/>
      <c r="N189" s="340"/>
      <c r="O189" s="12">
        <f t="shared" si="5"/>
        <v>0</v>
      </c>
      <c r="P189" s="6">
        <f t="shared" si="6"/>
        <v>0</v>
      </c>
      <c r="Q189" s="36">
        <v>2</v>
      </c>
      <c r="R189" s="36" t="s">
        <v>550</v>
      </c>
    </row>
    <row r="190" spans="1:18" ht="66.75" customHeight="1" x14ac:dyDescent="0.25">
      <c r="A190" s="68"/>
      <c r="B190" s="401"/>
      <c r="C190" s="356"/>
      <c r="D190" s="347"/>
      <c r="E190" s="347"/>
      <c r="F190" s="133" t="s">
        <v>7</v>
      </c>
      <c r="G190" s="134" t="s">
        <v>371</v>
      </c>
      <c r="H190" s="135" t="s">
        <v>452</v>
      </c>
      <c r="I190" s="254"/>
      <c r="J190" s="136" t="s">
        <v>718</v>
      </c>
      <c r="K190" s="350"/>
      <c r="L190" s="350"/>
      <c r="M190" s="353"/>
      <c r="N190" s="341"/>
      <c r="O190" s="12">
        <f t="shared" si="5"/>
        <v>0</v>
      </c>
      <c r="P190" s="6">
        <f t="shared" si="6"/>
        <v>0</v>
      </c>
      <c r="Q190" s="36">
        <v>2</v>
      </c>
      <c r="R190" s="36" t="s">
        <v>550</v>
      </c>
    </row>
    <row r="191" spans="1:18" ht="123.75" customHeight="1" x14ac:dyDescent="0.25">
      <c r="A191" s="68"/>
      <c r="B191" s="401"/>
      <c r="C191" s="354" t="s">
        <v>965</v>
      </c>
      <c r="D191" s="345" t="s">
        <v>417</v>
      </c>
      <c r="E191" s="345" t="s">
        <v>437</v>
      </c>
      <c r="F191" s="127" t="s">
        <v>0</v>
      </c>
      <c r="G191" s="128" t="s">
        <v>389</v>
      </c>
      <c r="H191" s="129" t="s">
        <v>452</v>
      </c>
      <c r="I191" s="252"/>
      <c r="J191" s="130" t="s">
        <v>738</v>
      </c>
      <c r="K191" s="348" t="s">
        <v>1110</v>
      </c>
      <c r="L191" s="348" t="s">
        <v>1111</v>
      </c>
      <c r="M191" s="351"/>
      <c r="N191" s="339" t="s">
        <v>1112</v>
      </c>
      <c r="O191" s="12">
        <f t="shared" si="5"/>
        <v>0</v>
      </c>
      <c r="P191" s="6">
        <f t="shared" si="6"/>
        <v>0</v>
      </c>
      <c r="Q191" s="36">
        <v>3</v>
      </c>
      <c r="R191" s="36" t="s">
        <v>1157</v>
      </c>
    </row>
    <row r="192" spans="1:18" ht="123.75" customHeight="1" x14ac:dyDescent="0.25">
      <c r="A192" s="68"/>
      <c r="B192" s="401"/>
      <c r="C192" s="355"/>
      <c r="D192" s="346"/>
      <c r="E192" s="346"/>
      <c r="F192" s="122" t="s">
        <v>1</v>
      </c>
      <c r="G192" s="123" t="s">
        <v>390</v>
      </c>
      <c r="H192" s="124" t="s">
        <v>452</v>
      </c>
      <c r="I192" s="253"/>
      <c r="J192" s="125" t="s">
        <v>738</v>
      </c>
      <c r="K192" s="349"/>
      <c r="L192" s="349"/>
      <c r="M192" s="352"/>
      <c r="N192" s="340"/>
      <c r="O192" s="12">
        <f t="shared" si="5"/>
        <v>0</v>
      </c>
      <c r="P192" s="6">
        <f t="shared" si="6"/>
        <v>0</v>
      </c>
      <c r="Q192" s="36">
        <v>3</v>
      </c>
      <c r="R192" s="36" t="s">
        <v>1157</v>
      </c>
    </row>
    <row r="193" spans="1:18" ht="123.75" customHeight="1" x14ac:dyDescent="0.25">
      <c r="A193" s="68"/>
      <c r="B193" s="401"/>
      <c r="C193" s="355"/>
      <c r="D193" s="346"/>
      <c r="E193" s="346"/>
      <c r="F193" s="122" t="s">
        <v>2</v>
      </c>
      <c r="G193" s="123" t="s">
        <v>503</v>
      </c>
      <c r="H193" s="124" t="s">
        <v>452</v>
      </c>
      <c r="I193" s="253"/>
      <c r="J193" s="125" t="s">
        <v>738</v>
      </c>
      <c r="K193" s="349"/>
      <c r="L193" s="349"/>
      <c r="M193" s="352"/>
      <c r="N193" s="340"/>
      <c r="O193" s="12">
        <f t="shared" si="5"/>
        <v>0</v>
      </c>
      <c r="P193" s="6">
        <f t="shared" si="6"/>
        <v>0</v>
      </c>
      <c r="Q193" s="36">
        <v>3</v>
      </c>
      <c r="R193" s="36" t="s">
        <v>1157</v>
      </c>
    </row>
    <row r="194" spans="1:18" ht="123.75" customHeight="1" x14ac:dyDescent="0.25">
      <c r="A194" s="68"/>
      <c r="B194" s="401"/>
      <c r="C194" s="356"/>
      <c r="D194" s="347"/>
      <c r="E194" s="347"/>
      <c r="F194" s="133" t="s">
        <v>4</v>
      </c>
      <c r="G194" s="134" t="s">
        <v>913</v>
      </c>
      <c r="H194" s="135" t="s">
        <v>452</v>
      </c>
      <c r="I194" s="254"/>
      <c r="J194" s="136" t="s">
        <v>738</v>
      </c>
      <c r="K194" s="350"/>
      <c r="L194" s="350"/>
      <c r="M194" s="353"/>
      <c r="N194" s="341"/>
      <c r="O194" s="12">
        <f t="shared" si="5"/>
        <v>0</v>
      </c>
      <c r="P194" s="6">
        <f t="shared" si="6"/>
        <v>0</v>
      </c>
      <c r="Q194" s="36">
        <v>3</v>
      </c>
      <c r="R194" s="36" t="s">
        <v>1157</v>
      </c>
    </row>
    <row r="195" spans="1:18" ht="103.5" customHeight="1" x14ac:dyDescent="0.25">
      <c r="A195" s="68"/>
      <c r="B195" s="401"/>
      <c r="C195" s="240" t="s">
        <v>927</v>
      </c>
      <c r="D195" s="241" t="s">
        <v>673</v>
      </c>
      <c r="E195" s="242" t="s">
        <v>924</v>
      </c>
      <c r="F195" s="190" t="s">
        <v>0</v>
      </c>
      <c r="G195" s="242" t="s">
        <v>674</v>
      </c>
      <c r="H195" s="243" t="s">
        <v>452</v>
      </c>
      <c r="I195" s="244"/>
      <c r="J195" s="245" t="s">
        <v>713</v>
      </c>
      <c r="K195" s="190" t="s">
        <v>756</v>
      </c>
      <c r="L195" s="246"/>
      <c r="M195" s="246"/>
      <c r="N195" s="247" t="s">
        <v>102</v>
      </c>
      <c r="O195" s="12">
        <f t="shared" si="5"/>
        <v>0</v>
      </c>
      <c r="P195" s="6">
        <f t="shared" si="6"/>
        <v>0</v>
      </c>
      <c r="Q195" s="36">
        <v>2</v>
      </c>
      <c r="R195" s="36" t="s">
        <v>547</v>
      </c>
    </row>
    <row r="196" spans="1:18" ht="72" customHeight="1" x14ac:dyDescent="0.25">
      <c r="A196" s="68"/>
      <c r="B196" s="401"/>
      <c r="C196" s="433" t="s">
        <v>926</v>
      </c>
      <c r="D196" s="430" t="s">
        <v>196</v>
      </c>
      <c r="E196" s="436" t="s">
        <v>441</v>
      </c>
      <c r="F196" s="255" t="s">
        <v>0</v>
      </c>
      <c r="G196" s="256" t="s">
        <v>380</v>
      </c>
      <c r="H196" s="257" t="s">
        <v>452</v>
      </c>
      <c r="I196" s="258"/>
      <c r="J196" s="259" t="s">
        <v>717</v>
      </c>
      <c r="K196" s="461"/>
      <c r="L196" s="464"/>
      <c r="M196" s="464"/>
      <c r="N196" s="467" t="s">
        <v>867</v>
      </c>
      <c r="O196" s="12">
        <f t="shared" si="5"/>
        <v>0</v>
      </c>
      <c r="P196" s="6">
        <f t="shared" si="6"/>
        <v>0</v>
      </c>
      <c r="Q196" s="36">
        <v>2</v>
      </c>
      <c r="R196" s="36" t="s">
        <v>558</v>
      </c>
    </row>
    <row r="197" spans="1:18" ht="72" customHeight="1" x14ac:dyDescent="0.25">
      <c r="A197" s="68"/>
      <c r="B197" s="401"/>
      <c r="C197" s="434"/>
      <c r="D197" s="431"/>
      <c r="E197" s="437"/>
      <c r="F197" s="260" t="s">
        <v>1</v>
      </c>
      <c r="G197" s="261" t="s">
        <v>242</v>
      </c>
      <c r="H197" s="262" t="s">
        <v>452</v>
      </c>
      <c r="I197" s="263"/>
      <c r="J197" s="260" t="s">
        <v>718</v>
      </c>
      <c r="K197" s="462"/>
      <c r="L197" s="465"/>
      <c r="M197" s="465"/>
      <c r="N197" s="468"/>
      <c r="O197" s="12">
        <f t="shared" si="5"/>
        <v>0</v>
      </c>
      <c r="P197" s="6">
        <f t="shared" si="6"/>
        <v>0</v>
      </c>
      <c r="Q197" s="36">
        <v>2</v>
      </c>
      <c r="R197" s="36" t="s">
        <v>550</v>
      </c>
    </row>
    <row r="198" spans="1:18" ht="72" customHeight="1" x14ac:dyDescent="0.25">
      <c r="A198" s="68"/>
      <c r="B198" s="401"/>
      <c r="C198" s="434"/>
      <c r="D198" s="431"/>
      <c r="E198" s="437"/>
      <c r="F198" s="260" t="s">
        <v>2</v>
      </c>
      <c r="G198" s="264" t="s">
        <v>382</v>
      </c>
      <c r="H198" s="262" t="s">
        <v>452</v>
      </c>
      <c r="I198" s="263"/>
      <c r="J198" s="265" t="s">
        <v>718</v>
      </c>
      <c r="K198" s="462"/>
      <c r="L198" s="465"/>
      <c r="M198" s="465"/>
      <c r="N198" s="468"/>
      <c r="O198" s="12">
        <f t="shared" ref="O198:O261" si="7">IF(H198="ja",4,IF(H198="teilweise 25%",1,IF(H198="nicht zutreffend","",IF(H198="teilweise 50%",2,IF(H198="teilweise 75%",3,0)))))</f>
        <v>0</v>
      </c>
      <c r="P198" s="6">
        <f t="shared" ref="P198:P261" si="8">IF(H198="ja",4,IF(H198="teilweise 25%",1,IF(H198="nicht zutreffend","",IF(H198="teilweise 50%",2,IF(H198="teilweise 75%",3,0)))))</f>
        <v>0</v>
      </c>
      <c r="Q198" s="36">
        <v>2</v>
      </c>
      <c r="R198" s="36" t="s">
        <v>550</v>
      </c>
    </row>
    <row r="199" spans="1:18" ht="72" customHeight="1" x14ac:dyDescent="0.25">
      <c r="A199" s="68"/>
      <c r="B199" s="401"/>
      <c r="C199" s="434"/>
      <c r="D199" s="431"/>
      <c r="E199" s="437"/>
      <c r="F199" s="260" t="s">
        <v>4</v>
      </c>
      <c r="G199" s="264" t="s">
        <v>504</v>
      </c>
      <c r="H199" s="262" t="s">
        <v>452</v>
      </c>
      <c r="I199" s="263"/>
      <c r="J199" s="265" t="s">
        <v>741</v>
      </c>
      <c r="K199" s="462"/>
      <c r="L199" s="465"/>
      <c r="M199" s="465"/>
      <c r="N199" s="468"/>
      <c r="O199" s="12">
        <f t="shared" si="7"/>
        <v>0</v>
      </c>
      <c r="P199" s="6">
        <f t="shared" si="8"/>
        <v>0</v>
      </c>
      <c r="Q199" s="36">
        <v>3</v>
      </c>
      <c r="R199" s="36" t="s">
        <v>542</v>
      </c>
    </row>
    <row r="200" spans="1:18" ht="72" customHeight="1" x14ac:dyDescent="0.25">
      <c r="A200" s="68"/>
      <c r="B200" s="401"/>
      <c r="C200" s="434"/>
      <c r="D200" s="431"/>
      <c r="E200" s="437"/>
      <c r="F200" s="260" t="s">
        <v>6</v>
      </c>
      <c r="G200" s="264" t="s">
        <v>305</v>
      </c>
      <c r="H200" s="262" t="s">
        <v>452</v>
      </c>
      <c r="I200" s="263"/>
      <c r="J200" s="265" t="s">
        <v>545</v>
      </c>
      <c r="K200" s="462"/>
      <c r="L200" s="465"/>
      <c r="M200" s="465"/>
      <c r="N200" s="468"/>
      <c r="O200" s="12">
        <f t="shared" si="7"/>
        <v>0</v>
      </c>
      <c r="P200" s="6">
        <f t="shared" si="8"/>
        <v>0</v>
      </c>
      <c r="Q200" s="36">
        <v>4</v>
      </c>
      <c r="R200" s="36" t="s">
        <v>545</v>
      </c>
    </row>
    <row r="201" spans="1:18" ht="72" customHeight="1" x14ac:dyDescent="0.25">
      <c r="A201" s="68"/>
      <c r="B201" s="402"/>
      <c r="C201" s="435"/>
      <c r="D201" s="432"/>
      <c r="E201" s="438"/>
      <c r="F201" s="266" t="s">
        <v>7</v>
      </c>
      <c r="G201" s="321" t="s">
        <v>1000</v>
      </c>
      <c r="H201" s="267" t="s">
        <v>452</v>
      </c>
      <c r="I201" s="268"/>
      <c r="J201" s="269" t="s">
        <v>737</v>
      </c>
      <c r="K201" s="463"/>
      <c r="L201" s="466"/>
      <c r="M201" s="466"/>
      <c r="N201" s="469"/>
      <c r="O201" s="12">
        <f t="shared" si="7"/>
        <v>0</v>
      </c>
      <c r="P201" s="6">
        <f t="shared" si="8"/>
        <v>0</v>
      </c>
      <c r="Q201" s="36">
        <v>3</v>
      </c>
      <c r="R201" s="36" t="s">
        <v>563</v>
      </c>
    </row>
    <row r="202" spans="1:18" ht="41.25" customHeight="1" x14ac:dyDescent="0.25">
      <c r="A202" s="67"/>
      <c r="B202" s="394" t="s">
        <v>967</v>
      </c>
      <c r="C202" s="357" t="s">
        <v>968</v>
      </c>
      <c r="D202" s="357"/>
      <c r="E202" s="357"/>
      <c r="F202" s="357"/>
      <c r="G202" s="357"/>
      <c r="H202" s="357"/>
      <c r="I202" s="357"/>
      <c r="J202" s="357"/>
      <c r="K202" s="357"/>
      <c r="L202" s="357"/>
      <c r="M202" s="357"/>
      <c r="N202" s="358"/>
      <c r="O202" s="12"/>
      <c r="P202" s="6"/>
      <c r="Q202" s="6"/>
      <c r="R202" s="6"/>
    </row>
    <row r="203" spans="1:18" ht="53.45" customHeight="1" x14ac:dyDescent="0.25">
      <c r="A203" s="20"/>
      <c r="B203" s="395"/>
      <c r="C203" s="362" t="s">
        <v>103</v>
      </c>
      <c r="D203" s="345" t="s">
        <v>190</v>
      </c>
      <c r="E203" s="345" t="s">
        <v>275</v>
      </c>
      <c r="F203" s="130" t="s">
        <v>0</v>
      </c>
      <c r="G203" s="128" t="s">
        <v>109</v>
      </c>
      <c r="H203" s="129" t="s">
        <v>452</v>
      </c>
      <c r="I203" s="128"/>
      <c r="J203" s="130" t="s">
        <v>735</v>
      </c>
      <c r="K203" s="348" t="s">
        <v>1113</v>
      </c>
      <c r="L203" s="348" t="s">
        <v>1114</v>
      </c>
      <c r="M203" s="351"/>
      <c r="N203" s="339" t="s">
        <v>1115</v>
      </c>
      <c r="O203" s="12">
        <f t="shared" si="7"/>
        <v>0</v>
      </c>
      <c r="P203" s="6">
        <f t="shared" si="8"/>
        <v>0</v>
      </c>
      <c r="Q203" s="6">
        <v>3</v>
      </c>
      <c r="R203" s="6" t="s">
        <v>564</v>
      </c>
    </row>
    <row r="204" spans="1:18" ht="53.45" customHeight="1" x14ac:dyDescent="0.25">
      <c r="A204" s="20"/>
      <c r="B204" s="395"/>
      <c r="C204" s="363"/>
      <c r="D204" s="346"/>
      <c r="E204" s="346"/>
      <c r="F204" s="122" t="s">
        <v>1</v>
      </c>
      <c r="G204" s="161" t="s">
        <v>311</v>
      </c>
      <c r="H204" s="124" t="s">
        <v>452</v>
      </c>
      <c r="I204" s="161"/>
      <c r="J204" s="162" t="s">
        <v>735</v>
      </c>
      <c r="K204" s="349"/>
      <c r="L204" s="349"/>
      <c r="M204" s="352"/>
      <c r="N204" s="340"/>
      <c r="O204" s="12">
        <f t="shared" si="7"/>
        <v>0</v>
      </c>
      <c r="P204" s="6">
        <f t="shared" si="8"/>
        <v>0</v>
      </c>
      <c r="Q204" s="6">
        <v>3</v>
      </c>
      <c r="R204" s="6" t="s">
        <v>564</v>
      </c>
    </row>
    <row r="205" spans="1:18" ht="91.5" customHeight="1" x14ac:dyDescent="0.25">
      <c r="A205" s="20"/>
      <c r="B205" s="395"/>
      <c r="C205" s="364"/>
      <c r="D205" s="347"/>
      <c r="E205" s="347"/>
      <c r="F205" s="157" t="s">
        <v>2</v>
      </c>
      <c r="G205" s="146" t="s">
        <v>307</v>
      </c>
      <c r="H205" s="135" t="s">
        <v>452</v>
      </c>
      <c r="I205" s="146"/>
      <c r="J205" s="158" t="s">
        <v>724</v>
      </c>
      <c r="K205" s="350"/>
      <c r="L205" s="350"/>
      <c r="M205" s="353"/>
      <c r="N205" s="341"/>
      <c r="O205" s="12">
        <f t="shared" si="7"/>
        <v>0</v>
      </c>
      <c r="P205" s="6">
        <f t="shared" si="8"/>
        <v>0</v>
      </c>
      <c r="Q205" s="6">
        <v>2</v>
      </c>
      <c r="R205" s="6" t="s">
        <v>559</v>
      </c>
    </row>
    <row r="206" spans="1:18" ht="48" customHeight="1" x14ac:dyDescent="0.25">
      <c r="A206" s="20"/>
      <c r="B206" s="395"/>
      <c r="C206" s="274" t="s">
        <v>88</v>
      </c>
      <c r="D206" s="152" t="s">
        <v>419</v>
      </c>
      <c r="E206" s="152" t="s">
        <v>684</v>
      </c>
      <c r="F206" s="275" t="s">
        <v>0</v>
      </c>
      <c r="G206" s="139" t="s">
        <v>418</v>
      </c>
      <c r="H206" s="140" t="s">
        <v>452</v>
      </c>
      <c r="I206" s="139"/>
      <c r="J206" s="276" t="s">
        <v>713</v>
      </c>
      <c r="K206" s="138" t="s">
        <v>1116</v>
      </c>
      <c r="L206" s="277"/>
      <c r="M206" s="150"/>
      <c r="N206" s="172"/>
      <c r="O206" s="12">
        <f t="shared" si="7"/>
        <v>0</v>
      </c>
      <c r="P206" s="6">
        <f t="shared" si="8"/>
        <v>0</v>
      </c>
      <c r="Q206" s="6">
        <v>2</v>
      </c>
      <c r="R206" s="6" t="s">
        <v>610</v>
      </c>
    </row>
    <row r="207" spans="1:18" ht="127.5" customHeight="1" x14ac:dyDescent="0.25">
      <c r="A207" s="68"/>
      <c r="B207" s="395"/>
      <c r="C207" s="274" t="s">
        <v>46</v>
      </c>
      <c r="D207" s="152" t="s">
        <v>70</v>
      </c>
      <c r="E207" s="152" t="s">
        <v>970</v>
      </c>
      <c r="F207" s="138" t="s">
        <v>0</v>
      </c>
      <c r="G207" s="152" t="s">
        <v>71</v>
      </c>
      <c r="H207" s="140" t="s">
        <v>452</v>
      </c>
      <c r="I207" s="152"/>
      <c r="J207" s="138" t="s">
        <v>741</v>
      </c>
      <c r="K207" s="138" t="s">
        <v>1117</v>
      </c>
      <c r="L207" s="138" t="s">
        <v>797</v>
      </c>
      <c r="M207" s="149"/>
      <c r="N207" s="154" t="s">
        <v>874</v>
      </c>
      <c r="O207" s="12">
        <f t="shared" si="7"/>
        <v>0</v>
      </c>
      <c r="P207" s="6">
        <f t="shared" si="8"/>
        <v>0</v>
      </c>
      <c r="Q207" s="36">
        <v>3</v>
      </c>
      <c r="R207" s="36" t="s">
        <v>542</v>
      </c>
    </row>
    <row r="208" spans="1:18" ht="111.95" customHeight="1" x14ac:dyDescent="0.25">
      <c r="A208" s="68"/>
      <c r="B208" s="395"/>
      <c r="C208" s="362" t="s">
        <v>262</v>
      </c>
      <c r="D208" s="345" t="s">
        <v>184</v>
      </c>
      <c r="E208" s="345" t="s">
        <v>832</v>
      </c>
      <c r="F208" s="130" t="s">
        <v>0</v>
      </c>
      <c r="G208" s="128" t="s">
        <v>183</v>
      </c>
      <c r="H208" s="129" t="s">
        <v>452</v>
      </c>
      <c r="I208" s="128"/>
      <c r="J208" s="130" t="s">
        <v>726</v>
      </c>
      <c r="K208" s="348" t="s">
        <v>1118</v>
      </c>
      <c r="L208" s="348" t="s">
        <v>1119</v>
      </c>
      <c r="M208" s="351"/>
      <c r="N208" s="365" t="s">
        <v>875</v>
      </c>
      <c r="O208" s="12">
        <f t="shared" si="7"/>
        <v>0</v>
      </c>
      <c r="P208" s="6">
        <f t="shared" si="8"/>
        <v>0</v>
      </c>
      <c r="Q208" s="36">
        <v>3</v>
      </c>
      <c r="R208" s="6" t="s">
        <v>554</v>
      </c>
    </row>
    <row r="209" spans="1:18" ht="111.95" customHeight="1" x14ac:dyDescent="0.25">
      <c r="A209" s="68"/>
      <c r="B209" s="395"/>
      <c r="C209" s="363"/>
      <c r="D209" s="346"/>
      <c r="E209" s="346"/>
      <c r="F209" s="125" t="s">
        <v>1</v>
      </c>
      <c r="G209" s="123" t="s">
        <v>181</v>
      </c>
      <c r="H209" s="124" t="s">
        <v>452</v>
      </c>
      <c r="I209" s="123"/>
      <c r="J209" s="125" t="s">
        <v>741</v>
      </c>
      <c r="K209" s="349"/>
      <c r="L209" s="349"/>
      <c r="M209" s="352"/>
      <c r="N209" s="366"/>
      <c r="O209" s="12">
        <f t="shared" si="7"/>
        <v>0</v>
      </c>
      <c r="P209" s="6">
        <f t="shared" si="8"/>
        <v>0</v>
      </c>
      <c r="Q209" s="36">
        <v>3</v>
      </c>
      <c r="R209" s="36" t="s">
        <v>542</v>
      </c>
    </row>
    <row r="210" spans="1:18" ht="198" customHeight="1" x14ac:dyDescent="0.25">
      <c r="A210" s="68"/>
      <c r="B210" s="395"/>
      <c r="C210" s="364"/>
      <c r="D210" s="347"/>
      <c r="E210" s="347"/>
      <c r="F210" s="145" t="s">
        <v>2</v>
      </c>
      <c r="G210" s="134" t="s">
        <v>182</v>
      </c>
      <c r="H210" s="135" t="s">
        <v>452</v>
      </c>
      <c r="I210" s="134"/>
      <c r="J210" s="136" t="s">
        <v>725</v>
      </c>
      <c r="K210" s="350"/>
      <c r="L210" s="350"/>
      <c r="M210" s="353"/>
      <c r="N210" s="367"/>
      <c r="O210" s="12">
        <f t="shared" si="7"/>
        <v>0</v>
      </c>
      <c r="P210" s="6">
        <f t="shared" si="8"/>
        <v>0</v>
      </c>
      <c r="Q210" s="36">
        <v>2</v>
      </c>
      <c r="R210" s="36" t="s">
        <v>565</v>
      </c>
    </row>
    <row r="211" spans="1:18" ht="96.6" customHeight="1" x14ac:dyDescent="0.25">
      <c r="A211" s="68"/>
      <c r="B211" s="395"/>
      <c r="C211" s="342" t="s">
        <v>263</v>
      </c>
      <c r="D211" s="508" t="s">
        <v>347</v>
      </c>
      <c r="E211" s="385" t="s">
        <v>811</v>
      </c>
      <c r="F211" s="278" t="s">
        <v>0</v>
      </c>
      <c r="G211" s="279" t="s">
        <v>348</v>
      </c>
      <c r="H211" s="129" t="s">
        <v>452</v>
      </c>
      <c r="I211" s="279"/>
      <c r="J211" s="280" t="s">
        <v>731</v>
      </c>
      <c r="K211" s="359" t="s">
        <v>1120</v>
      </c>
      <c r="L211" s="359" t="s">
        <v>1121</v>
      </c>
      <c r="M211" s="448" t="s">
        <v>909</v>
      </c>
      <c r="N211" s="368" t="s">
        <v>858</v>
      </c>
      <c r="O211" s="12">
        <f t="shared" si="7"/>
        <v>0</v>
      </c>
      <c r="P211" s="6">
        <f t="shared" si="8"/>
        <v>0</v>
      </c>
      <c r="Q211" s="36">
        <v>3</v>
      </c>
      <c r="R211" s="36" t="s">
        <v>566</v>
      </c>
    </row>
    <row r="212" spans="1:18" ht="96.6" customHeight="1" x14ac:dyDescent="0.25">
      <c r="A212" s="68"/>
      <c r="B212" s="395"/>
      <c r="C212" s="343"/>
      <c r="D212" s="509"/>
      <c r="E212" s="451"/>
      <c r="F212" s="281" t="s">
        <v>1</v>
      </c>
      <c r="G212" s="282" t="s">
        <v>180</v>
      </c>
      <c r="H212" s="124" t="s">
        <v>452</v>
      </c>
      <c r="I212" s="282"/>
      <c r="J212" s="283" t="s">
        <v>731</v>
      </c>
      <c r="K212" s="360"/>
      <c r="L212" s="360"/>
      <c r="M212" s="449"/>
      <c r="N212" s="369"/>
      <c r="O212" s="12">
        <f t="shared" si="7"/>
        <v>0</v>
      </c>
      <c r="P212" s="6">
        <f t="shared" si="8"/>
        <v>0</v>
      </c>
      <c r="Q212" s="36">
        <v>3</v>
      </c>
      <c r="R212" s="36" t="s">
        <v>566</v>
      </c>
    </row>
    <row r="213" spans="1:18" ht="138.75" customHeight="1" x14ac:dyDescent="0.25">
      <c r="A213" s="68"/>
      <c r="B213" s="395"/>
      <c r="C213" s="344"/>
      <c r="D213" s="510"/>
      <c r="E213" s="386"/>
      <c r="F213" s="284" t="s">
        <v>2</v>
      </c>
      <c r="G213" s="285" t="s">
        <v>179</v>
      </c>
      <c r="H213" s="135" t="s">
        <v>452</v>
      </c>
      <c r="I213" s="285"/>
      <c r="J213" s="286" t="s">
        <v>731</v>
      </c>
      <c r="K213" s="361"/>
      <c r="L213" s="361"/>
      <c r="M213" s="450"/>
      <c r="N213" s="370"/>
      <c r="O213" s="12">
        <f t="shared" si="7"/>
        <v>0</v>
      </c>
      <c r="P213" s="6">
        <f t="shared" si="8"/>
        <v>0</v>
      </c>
      <c r="Q213" s="36">
        <v>3</v>
      </c>
      <c r="R213" s="36" t="s">
        <v>566</v>
      </c>
    </row>
    <row r="214" spans="1:18" ht="68.25" customHeight="1" x14ac:dyDescent="0.25">
      <c r="A214" s="68"/>
      <c r="B214" s="395"/>
      <c r="C214" s="362" t="s">
        <v>264</v>
      </c>
      <c r="D214" s="345" t="s">
        <v>178</v>
      </c>
      <c r="E214" s="345" t="s">
        <v>668</v>
      </c>
      <c r="F214" s="130" t="s">
        <v>0</v>
      </c>
      <c r="G214" s="128" t="s">
        <v>177</v>
      </c>
      <c r="H214" s="129" t="s">
        <v>452</v>
      </c>
      <c r="I214" s="128"/>
      <c r="J214" s="130" t="s">
        <v>732</v>
      </c>
      <c r="K214" s="348" t="s">
        <v>1122</v>
      </c>
      <c r="L214" s="348" t="s">
        <v>1123</v>
      </c>
      <c r="M214" s="376"/>
      <c r="N214" s="339" t="s">
        <v>859</v>
      </c>
      <c r="O214" s="12">
        <f t="shared" si="7"/>
        <v>0</v>
      </c>
      <c r="P214" s="6">
        <f t="shared" si="8"/>
        <v>0</v>
      </c>
      <c r="Q214" s="36">
        <v>3</v>
      </c>
      <c r="R214" s="36" t="s">
        <v>567</v>
      </c>
    </row>
    <row r="215" spans="1:18" ht="68.25" customHeight="1" x14ac:dyDescent="0.25">
      <c r="A215" s="68"/>
      <c r="B215" s="395"/>
      <c r="C215" s="363"/>
      <c r="D215" s="346"/>
      <c r="E215" s="346"/>
      <c r="F215" s="125" t="s">
        <v>1</v>
      </c>
      <c r="G215" s="123" t="s">
        <v>176</v>
      </c>
      <c r="H215" s="124" t="s">
        <v>452</v>
      </c>
      <c r="I215" s="123"/>
      <c r="J215" s="125" t="s">
        <v>732</v>
      </c>
      <c r="K215" s="349"/>
      <c r="L215" s="349"/>
      <c r="M215" s="377"/>
      <c r="N215" s="340"/>
      <c r="O215" s="12">
        <f t="shared" si="7"/>
        <v>0</v>
      </c>
      <c r="P215" s="6">
        <f t="shared" si="8"/>
        <v>0</v>
      </c>
      <c r="Q215" s="36">
        <v>3</v>
      </c>
      <c r="R215" s="36" t="s">
        <v>567</v>
      </c>
    </row>
    <row r="216" spans="1:18" ht="68.25" customHeight="1" x14ac:dyDescent="0.25">
      <c r="A216" s="68"/>
      <c r="B216" s="395"/>
      <c r="C216" s="363"/>
      <c r="D216" s="346"/>
      <c r="E216" s="346"/>
      <c r="F216" s="125" t="s">
        <v>2</v>
      </c>
      <c r="G216" s="123" t="s">
        <v>812</v>
      </c>
      <c r="H216" s="124" t="s">
        <v>452</v>
      </c>
      <c r="I216" s="123"/>
      <c r="J216" s="125" t="s">
        <v>732</v>
      </c>
      <c r="K216" s="349"/>
      <c r="L216" s="349"/>
      <c r="M216" s="377"/>
      <c r="N216" s="340"/>
      <c r="O216" s="12">
        <f t="shared" si="7"/>
        <v>0</v>
      </c>
      <c r="P216" s="6">
        <f t="shared" si="8"/>
        <v>0</v>
      </c>
      <c r="Q216" s="36">
        <v>3</v>
      </c>
      <c r="R216" s="36" t="s">
        <v>567</v>
      </c>
    </row>
    <row r="217" spans="1:18" ht="68.25" customHeight="1" x14ac:dyDescent="0.25">
      <c r="A217" s="68"/>
      <c r="B217" s="395"/>
      <c r="C217" s="364"/>
      <c r="D217" s="347"/>
      <c r="E217" s="347"/>
      <c r="F217" s="136" t="s">
        <v>4</v>
      </c>
      <c r="G217" s="134" t="s">
        <v>327</v>
      </c>
      <c r="H217" s="135" t="s">
        <v>452</v>
      </c>
      <c r="I217" s="134"/>
      <c r="J217" s="136" t="s">
        <v>732</v>
      </c>
      <c r="K217" s="350"/>
      <c r="L217" s="350"/>
      <c r="M217" s="378"/>
      <c r="N217" s="341"/>
      <c r="O217" s="12">
        <f t="shared" si="7"/>
        <v>0</v>
      </c>
      <c r="P217" s="6">
        <f t="shared" si="8"/>
        <v>0</v>
      </c>
      <c r="Q217" s="36">
        <v>3</v>
      </c>
      <c r="R217" s="36" t="s">
        <v>567</v>
      </c>
    </row>
    <row r="218" spans="1:18" ht="163.5" customHeight="1" x14ac:dyDescent="0.25">
      <c r="A218" s="68"/>
      <c r="B218" s="395"/>
      <c r="C218" s="362" t="s">
        <v>299</v>
      </c>
      <c r="D218" s="345" t="s">
        <v>1001</v>
      </c>
      <c r="E218" s="345" t="s">
        <v>1010</v>
      </c>
      <c r="F218" s="130" t="s">
        <v>0</v>
      </c>
      <c r="G218" s="128" t="s">
        <v>349</v>
      </c>
      <c r="H218" s="129" t="s">
        <v>452</v>
      </c>
      <c r="I218" s="128"/>
      <c r="J218" s="130" t="s">
        <v>725</v>
      </c>
      <c r="K218" s="348" t="s">
        <v>773</v>
      </c>
      <c r="L218" s="348" t="s">
        <v>802</v>
      </c>
      <c r="M218" s="351" t="s">
        <v>1124</v>
      </c>
      <c r="N218" s="365" t="s">
        <v>856</v>
      </c>
      <c r="O218" s="12">
        <f t="shared" si="7"/>
        <v>0</v>
      </c>
      <c r="P218" s="6">
        <f t="shared" si="8"/>
        <v>0</v>
      </c>
      <c r="Q218" s="36">
        <v>2</v>
      </c>
      <c r="R218" s="36" t="s">
        <v>565</v>
      </c>
    </row>
    <row r="219" spans="1:18" ht="163.5" customHeight="1" x14ac:dyDescent="0.25">
      <c r="A219" s="68"/>
      <c r="B219" s="395"/>
      <c r="C219" s="397"/>
      <c r="D219" s="398"/>
      <c r="E219" s="398"/>
      <c r="F219" s="137" t="s">
        <v>1</v>
      </c>
      <c r="G219" s="134" t="s">
        <v>368</v>
      </c>
      <c r="H219" s="135" t="s">
        <v>452</v>
      </c>
      <c r="I219" s="134"/>
      <c r="J219" s="137" t="s">
        <v>741</v>
      </c>
      <c r="K219" s="374"/>
      <c r="L219" s="374"/>
      <c r="M219" s="377"/>
      <c r="N219" s="399"/>
      <c r="O219" s="12">
        <f t="shared" si="7"/>
        <v>0</v>
      </c>
      <c r="P219" s="6">
        <f t="shared" si="8"/>
        <v>0</v>
      </c>
      <c r="Q219" s="36">
        <v>3</v>
      </c>
      <c r="R219" s="36" t="s">
        <v>1158</v>
      </c>
    </row>
    <row r="220" spans="1:18" ht="163.5" customHeight="1" x14ac:dyDescent="0.25">
      <c r="A220" s="68"/>
      <c r="B220" s="396"/>
      <c r="C220" s="364"/>
      <c r="D220" s="347"/>
      <c r="E220" s="347"/>
      <c r="F220" s="136" t="s">
        <v>2</v>
      </c>
      <c r="G220" s="134" t="s">
        <v>1009</v>
      </c>
      <c r="H220" s="135" t="s">
        <v>452</v>
      </c>
      <c r="I220" s="134"/>
      <c r="J220" s="136" t="s">
        <v>741</v>
      </c>
      <c r="K220" s="350"/>
      <c r="L220" s="350"/>
      <c r="M220" s="353"/>
      <c r="N220" s="367"/>
      <c r="O220" s="12">
        <f t="shared" si="7"/>
        <v>0</v>
      </c>
      <c r="P220" s="6">
        <f t="shared" si="8"/>
        <v>0</v>
      </c>
      <c r="Q220" s="36">
        <v>3</v>
      </c>
      <c r="R220" s="36" t="s">
        <v>1158</v>
      </c>
    </row>
    <row r="221" spans="1:18" ht="41.25" customHeight="1" x14ac:dyDescent="0.25">
      <c r="A221" s="67"/>
      <c r="B221" s="503" t="s">
        <v>972</v>
      </c>
      <c r="C221" s="392" t="s">
        <v>971</v>
      </c>
      <c r="D221" s="392"/>
      <c r="E221" s="392"/>
      <c r="F221" s="392"/>
      <c r="G221" s="392"/>
      <c r="H221" s="392"/>
      <c r="I221" s="392"/>
      <c r="J221" s="392"/>
      <c r="K221" s="392"/>
      <c r="L221" s="392"/>
      <c r="M221" s="392"/>
      <c r="N221" s="393"/>
      <c r="O221" s="12"/>
      <c r="P221" s="6"/>
      <c r="Q221" s="6"/>
      <c r="R221" s="6"/>
    </row>
    <row r="222" spans="1:18" ht="145.5" customHeight="1" x14ac:dyDescent="0.25">
      <c r="A222" s="69"/>
      <c r="B222" s="504" t="s">
        <v>276</v>
      </c>
      <c r="C222" s="362" t="s">
        <v>85</v>
      </c>
      <c r="D222" s="345" t="s">
        <v>55</v>
      </c>
      <c r="E222" s="345" t="s">
        <v>379</v>
      </c>
      <c r="F222" s="127" t="s">
        <v>0</v>
      </c>
      <c r="G222" s="159" t="s">
        <v>56</v>
      </c>
      <c r="H222" s="129" t="s">
        <v>452</v>
      </c>
      <c r="I222" s="159"/>
      <c r="J222" s="144" t="s">
        <v>716</v>
      </c>
      <c r="K222" s="442" t="s">
        <v>774</v>
      </c>
      <c r="L222" s="442" t="s">
        <v>1125</v>
      </c>
      <c r="M222" s="382" t="s">
        <v>910</v>
      </c>
      <c r="N222" s="379" t="s">
        <v>1126</v>
      </c>
      <c r="O222" s="12">
        <f t="shared" si="7"/>
        <v>0</v>
      </c>
      <c r="P222" s="6">
        <f t="shared" si="8"/>
        <v>0</v>
      </c>
      <c r="Q222" s="36">
        <v>2</v>
      </c>
      <c r="R222" s="6" t="s">
        <v>557</v>
      </c>
    </row>
    <row r="223" spans="1:18" ht="177" customHeight="1" x14ac:dyDescent="0.25">
      <c r="A223" s="69"/>
      <c r="B223" s="504" t="s">
        <v>276</v>
      </c>
      <c r="C223" s="364"/>
      <c r="D223" s="347"/>
      <c r="E223" s="347"/>
      <c r="F223" s="133" t="s">
        <v>1</v>
      </c>
      <c r="G223" s="160" t="s">
        <v>1160</v>
      </c>
      <c r="H223" s="135" t="s">
        <v>452</v>
      </c>
      <c r="I223" s="160"/>
      <c r="J223" s="147" t="s">
        <v>715</v>
      </c>
      <c r="K223" s="444"/>
      <c r="L223" s="444"/>
      <c r="M223" s="384"/>
      <c r="N223" s="381"/>
      <c r="O223" s="12">
        <f t="shared" si="7"/>
        <v>0</v>
      </c>
      <c r="P223" s="6">
        <f t="shared" si="8"/>
        <v>0</v>
      </c>
      <c r="Q223" s="36">
        <v>2</v>
      </c>
      <c r="R223" s="6" t="s">
        <v>553</v>
      </c>
    </row>
    <row r="224" spans="1:18" ht="47.45" customHeight="1" x14ac:dyDescent="0.25">
      <c r="A224" s="68"/>
      <c r="B224" s="504" t="s">
        <v>276</v>
      </c>
      <c r="C224" s="362" t="s">
        <v>86</v>
      </c>
      <c r="D224" s="345" t="s">
        <v>32</v>
      </c>
      <c r="E224" s="345" t="s">
        <v>833</v>
      </c>
      <c r="F224" s="130" t="s">
        <v>0</v>
      </c>
      <c r="G224" s="128" t="s">
        <v>640</v>
      </c>
      <c r="H224" s="129" t="s">
        <v>452</v>
      </c>
      <c r="I224" s="128"/>
      <c r="J224" s="130" t="s">
        <v>715</v>
      </c>
      <c r="K224" s="348" t="s">
        <v>1127</v>
      </c>
      <c r="L224" s="348" t="s">
        <v>1018</v>
      </c>
      <c r="M224" s="351" t="s">
        <v>1128</v>
      </c>
      <c r="N224" s="365" t="s">
        <v>857</v>
      </c>
      <c r="O224" s="12">
        <f t="shared" si="7"/>
        <v>0</v>
      </c>
      <c r="P224" s="6">
        <f t="shared" si="8"/>
        <v>0</v>
      </c>
      <c r="Q224" s="36">
        <v>2</v>
      </c>
      <c r="R224" s="36" t="s">
        <v>553</v>
      </c>
    </row>
    <row r="225" spans="1:18" ht="47.45" customHeight="1" x14ac:dyDescent="0.25">
      <c r="A225" s="68"/>
      <c r="B225" s="504" t="s">
        <v>276</v>
      </c>
      <c r="C225" s="363"/>
      <c r="D225" s="346"/>
      <c r="E225" s="346"/>
      <c r="F225" s="125" t="s">
        <v>1</v>
      </c>
      <c r="G225" s="123" t="s">
        <v>649</v>
      </c>
      <c r="H225" s="124" t="s">
        <v>452</v>
      </c>
      <c r="I225" s="123"/>
      <c r="J225" s="125" t="s">
        <v>715</v>
      </c>
      <c r="K225" s="349"/>
      <c r="L225" s="349"/>
      <c r="M225" s="352"/>
      <c r="N225" s="366"/>
      <c r="O225" s="12">
        <f t="shared" si="7"/>
        <v>0</v>
      </c>
      <c r="P225" s="6">
        <f t="shared" si="8"/>
        <v>0</v>
      </c>
      <c r="Q225" s="36">
        <v>2</v>
      </c>
      <c r="R225" s="36" t="s">
        <v>553</v>
      </c>
    </row>
    <row r="226" spans="1:18" ht="47.45" customHeight="1" x14ac:dyDescent="0.25">
      <c r="A226" s="68"/>
      <c r="B226" s="504" t="s">
        <v>276</v>
      </c>
      <c r="C226" s="363"/>
      <c r="D226" s="346"/>
      <c r="E226" s="346"/>
      <c r="F226" s="122" t="s">
        <v>2</v>
      </c>
      <c r="G226" s="161" t="s">
        <v>33</v>
      </c>
      <c r="H226" s="124" t="s">
        <v>452</v>
      </c>
      <c r="I226" s="161"/>
      <c r="J226" s="162" t="s">
        <v>715</v>
      </c>
      <c r="K226" s="349"/>
      <c r="L226" s="349"/>
      <c r="M226" s="352"/>
      <c r="N226" s="366"/>
      <c r="O226" s="12">
        <f t="shared" si="7"/>
        <v>0</v>
      </c>
      <c r="P226" s="6">
        <f t="shared" si="8"/>
        <v>0</v>
      </c>
      <c r="Q226" s="36">
        <v>2</v>
      </c>
      <c r="R226" s="36" t="s">
        <v>553</v>
      </c>
    </row>
    <row r="227" spans="1:18" ht="47.45" customHeight="1" x14ac:dyDescent="0.25">
      <c r="A227" s="68"/>
      <c r="B227" s="504" t="s">
        <v>276</v>
      </c>
      <c r="C227" s="363"/>
      <c r="D227" s="346"/>
      <c r="E227" s="346"/>
      <c r="F227" s="122" t="s">
        <v>4</v>
      </c>
      <c r="G227" s="161" t="s">
        <v>650</v>
      </c>
      <c r="H227" s="124" t="s">
        <v>452</v>
      </c>
      <c r="I227" s="161"/>
      <c r="J227" s="162" t="s">
        <v>715</v>
      </c>
      <c r="K227" s="349"/>
      <c r="L227" s="349"/>
      <c r="M227" s="352"/>
      <c r="N227" s="366"/>
      <c r="O227" s="12">
        <f t="shared" si="7"/>
        <v>0</v>
      </c>
      <c r="P227" s="6">
        <f t="shared" si="8"/>
        <v>0</v>
      </c>
      <c r="Q227" s="36">
        <v>2</v>
      </c>
      <c r="R227" s="36" t="s">
        <v>553</v>
      </c>
    </row>
    <row r="228" spans="1:18" ht="47.45" customHeight="1" x14ac:dyDescent="0.25">
      <c r="A228" s="68"/>
      <c r="B228" s="504" t="s">
        <v>276</v>
      </c>
      <c r="C228" s="363"/>
      <c r="D228" s="346"/>
      <c r="E228" s="346"/>
      <c r="F228" s="122" t="s">
        <v>6</v>
      </c>
      <c r="G228" s="161" t="s">
        <v>498</v>
      </c>
      <c r="H228" s="124" t="s">
        <v>452</v>
      </c>
      <c r="I228" s="161"/>
      <c r="J228" s="162" t="s">
        <v>715</v>
      </c>
      <c r="K228" s="349"/>
      <c r="L228" s="349"/>
      <c r="M228" s="352"/>
      <c r="N228" s="366"/>
      <c r="O228" s="12">
        <f t="shared" si="7"/>
        <v>0</v>
      </c>
      <c r="P228" s="6">
        <f t="shared" si="8"/>
        <v>0</v>
      </c>
      <c r="Q228" s="36">
        <v>2</v>
      </c>
      <c r="R228" s="36" t="s">
        <v>553</v>
      </c>
    </row>
    <row r="229" spans="1:18" ht="47.45" customHeight="1" x14ac:dyDescent="0.25">
      <c r="A229" s="68"/>
      <c r="B229" s="504" t="s">
        <v>276</v>
      </c>
      <c r="C229" s="363"/>
      <c r="D229" s="346"/>
      <c r="E229" s="346"/>
      <c r="F229" s="122" t="s">
        <v>7</v>
      </c>
      <c r="G229" s="161" t="s">
        <v>641</v>
      </c>
      <c r="H229" s="124" t="s">
        <v>452</v>
      </c>
      <c r="I229" s="161"/>
      <c r="J229" s="162" t="s">
        <v>715</v>
      </c>
      <c r="K229" s="349"/>
      <c r="L229" s="349"/>
      <c r="M229" s="352"/>
      <c r="N229" s="366"/>
      <c r="O229" s="12">
        <f t="shared" si="7"/>
        <v>0</v>
      </c>
      <c r="P229" s="6">
        <f t="shared" si="8"/>
        <v>0</v>
      </c>
      <c r="Q229" s="36">
        <v>2</v>
      </c>
      <c r="R229" s="36" t="s">
        <v>553</v>
      </c>
    </row>
    <row r="230" spans="1:18" ht="47.45" customHeight="1" x14ac:dyDescent="0.25">
      <c r="A230" s="68"/>
      <c r="B230" s="504" t="s">
        <v>276</v>
      </c>
      <c r="C230" s="363"/>
      <c r="D230" s="346"/>
      <c r="E230" s="346"/>
      <c r="F230" s="122" t="s">
        <v>8</v>
      </c>
      <c r="G230" s="161" t="s">
        <v>651</v>
      </c>
      <c r="H230" s="124" t="s">
        <v>452</v>
      </c>
      <c r="I230" s="161"/>
      <c r="J230" s="162" t="s">
        <v>715</v>
      </c>
      <c r="K230" s="349"/>
      <c r="L230" s="349"/>
      <c r="M230" s="352"/>
      <c r="N230" s="366"/>
      <c r="O230" s="12">
        <f t="shared" si="7"/>
        <v>0</v>
      </c>
      <c r="P230" s="6">
        <f t="shared" si="8"/>
        <v>0</v>
      </c>
      <c r="Q230" s="36">
        <v>2</v>
      </c>
      <c r="R230" s="36" t="s">
        <v>553</v>
      </c>
    </row>
    <row r="231" spans="1:18" ht="47.45" customHeight="1" x14ac:dyDescent="0.25">
      <c r="A231" s="68"/>
      <c r="B231" s="504" t="s">
        <v>276</v>
      </c>
      <c r="C231" s="363"/>
      <c r="D231" s="346"/>
      <c r="E231" s="346"/>
      <c r="F231" s="122" t="s">
        <v>9</v>
      </c>
      <c r="G231" s="161" t="s">
        <v>653</v>
      </c>
      <c r="H231" s="124" t="s">
        <v>452</v>
      </c>
      <c r="I231" s="161"/>
      <c r="J231" s="162" t="s">
        <v>715</v>
      </c>
      <c r="K231" s="349"/>
      <c r="L231" s="349"/>
      <c r="M231" s="352"/>
      <c r="N231" s="366"/>
      <c r="O231" s="12">
        <f t="shared" si="7"/>
        <v>0</v>
      </c>
      <c r="P231" s="6">
        <f t="shared" si="8"/>
        <v>0</v>
      </c>
      <c r="Q231" s="36">
        <v>2</v>
      </c>
      <c r="R231" s="36" t="s">
        <v>553</v>
      </c>
    </row>
    <row r="232" spans="1:18" ht="69.75" customHeight="1" x14ac:dyDescent="0.25">
      <c r="A232" s="68"/>
      <c r="B232" s="504" t="s">
        <v>276</v>
      </c>
      <c r="C232" s="364"/>
      <c r="D232" s="347"/>
      <c r="E232" s="347"/>
      <c r="F232" s="133" t="s">
        <v>10</v>
      </c>
      <c r="G232" s="160" t="s">
        <v>825</v>
      </c>
      <c r="H232" s="135" t="s">
        <v>452</v>
      </c>
      <c r="I232" s="160"/>
      <c r="J232" s="147" t="s">
        <v>715</v>
      </c>
      <c r="K232" s="350"/>
      <c r="L232" s="350"/>
      <c r="M232" s="353"/>
      <c r="N232" s="367"/>
      <c r="O232" s="12">
        <f t="shared" si="7"/>
        <v>0</v>
      </c>
      <c r="P232" s="6">
        <f t="shared" si="8"/>
        <v>0</v>
      </c>
      <c r="Q232" s="36">
        <v>2</v>
      </c>
      <c r="R232" s="36" t="s">
        <v>553</v>
      </c>
    </row>
    <row r="233" spans="1:18" ht="55.5" customHeight="1" x14ac:dyDescent="0.25">
      <c r="A233" s="20"/>
      <c r="B233" s="504" t="s">
        <v>276</v>
      </c>
      <c r="C233" s="362" t="s">
        <v>104</v>
      </c>
      <c r="D233" s="385" t="s">
        <v>57</v>
      </c>
      <c r="E233" s="385" t="s">
        <v>834</v>
      </c>
      <c r="F233" s="127" t="s">
        <v>0</v>
      </c>
      <c r="G233" s="159" t="s">
        <v>58</v>
      </c>
      <c r="H233" s="129" t="s">
        <v>452</v>
      </c>
      <c r="I233" s="159"/>
      <c r="J233" s="144" t="s">
        <v>716</v>
      </c>
      <c r="K233" s="442" t="s">
        <v>1129</v>
      </c>
      <c r="L233" s="442" t="s">
        <v>1130</v>
      </c>
      <c r="M233" s="389"/>
      <c r="N233" s="379" t="s">
        <v>1131</v>
      </c>
      <c r="O233" s="12">
        <f t="shared" si="7"/>
        <v>0</v>
      </c>
      <c r="P233" s="6">
        <f t="shared" si="8"/>
        <v>0</v>
      </c>
      <c r="Q233" s="6">
        <v>2</v>
      </c>
      <c r="R233" s="6" t="s">
        <v>557</v>
      </c>
    </row>
    <row r="234" spans="1:18" ht="55.5" customHeight="1" x14ac:dyDescent="0.25">
      <c r="A234" s="20"/>
      <c r="B234" s="504" t="s">
        <v>276</v>
      </c>
      <c r="C234" s="363"/>
      <c r="D234" s="451"/>
      <c r="E234" s="451"/>
      <c r="F234" s="122" t="s">
        <v>1</v>
      </c>
      <c r="G234" s="161" t="s">
        <v>334</v>
      </c>
      <c r="H234" s="124" t="s">
        <v>452</v>
      </c>
      <c r="I234" s="161"/>
      <c r="J234" s="162" t="s">
        <v>716</v>
      </c>
      <c r="K234" s="443"/>
      <c r="L234" s="443"/>
      <c r="M234" s="390"/>
      <c r="N234" s="380"/>
      <c r="O234" s="12">
        <f t="shared" si="7"/>
        <v>0</v>
      </c>
      <c r="P234" s="6">
        <f t="shared" si="8"/>
        <v>0</v>
      </c>
      <c r="Q234" s="6">
        <v>2</v>
      </c>
      <c r="R234" s="6" t="s">
        <v>557</v>
      </c>
    </row>
    <row r="235" spans="1:18" ht="55.5" customHeight="1" x14ac:dyDescent="0.25">
      <c r="A235" s="20"/>
      <c r="B235" s="504" t="s">
        <v>276</v>
      </c>
      <c r="C235" s="558"/>
      <c r="D235" s="410"/>
      <c r="E235" s="539"/>
      <c r="F235" s="133" t="s">
        <v>2</v>
      </c>
      <c r="G235" s="160" t="s">
        <v>505</v>
      </c>
      <c r="H235" s="135" t="s">
        <v>452</v>
      </c>
      <c r="I235" s="160"/>
      <c r="J235" s="147" t="s">
        <v>716</v>
      </c>
      <c r="K235" s="444"/>
      <c r="L235" s="444"/>
      <c r="M235" s="391"/>
      <c r="N235" s="381"/>
      <c r="O235" s="12">
        <f t="shared" si="7"/>
        <v>0</v>
      </c>
      <c r="P235" s="6">
        <f t="shared" si="8"/>
        <v>0</v>
      </c>
      <c r="Q235" s="6">
        <v>2</v>
      </c>
      <c r="R235" s="6" t="s">
        <v>557</v>
      </c>
    </row>
    <row r="236" spans="1:18" ht="153" customHeight="1" x14ac:dyDescent="0.25">
      <c r="A236" s="68"/>
      <c r="B236" s="504" t="s">
        <v>276</v>
      </c>
      <c r="C236" s="362" t="s">
        <v>105</v>
      </c>
      <c r="D236" s="345" t="s">
        <v>217</v>
      </c>
      <c r="E236" s="345" t="s">
        <v>1161</v>
      </c>
      <c r="F236" s="130" t="s">
        <v>0</v>
      </c>
      <c r="G236" s="128" t="s">
        <v>277</v>
      </c>
      <c r="H236" s="129" t="s">
        <v>452</v>
      </c>
      <c r="I236" s="128"/>
      <c r="J236" s="130" t="s">
        <v>715</v>
      </c>
      <c r="K236" s="348" t="s">
        <v>759</v>
      </c>
      <c r="L236" s="348" t="s">
        <v>1132</v>
      </c>
      <c r="M236" s="376"/>
      <c r="N236" s="339" t="s">
        <v>861</v>
      </c>
      <c r="O236" s="12">
        <f t="shared" si="7"/>
        <v>0</v>
      </c>
      <c r="P236" s="6">
        <f t="shared" si="8"/>
        <v>0</v>
      </c>
      <c r="Q236" s="36">
        <v>2</v>
      </c>
      <c r="R236" s="6" t="s">
        <v>553</v>
      </c>
    </row>
    <row r="237" spans="1:18" ht="153" customHeight="1" x14ac:dyDescent="0.25">
      <c r="A237" s="68"/>
      <c r="B237" s="504" t="s">
        <v>276</v>
      </c>
      <c r="C237" s="363"/>
      <c r="D237" s="346"/>
      <c r="E237" s="346"/>
      <c r="F237" s="125" t="s">
        <v>1</v>
      </c>
      <c r="G237" s="123" t="s">
        <v>278</v>
      </c>
      <c r="H237" s="124" t="s">
        <v>452</v>
      </c>
      <c r="I237" s="123"/>
      <c r="J237" s="125" t="s">
        <v>724</v>
      </c>
      <c r="K237" s="349"/>
      <c r="L237" s="349"/>
      <c r="M237" s="377"/>
      <c r="N237" s="340"/>
      <c r="O237" s="12">
        <f t="shared" si="7"/>
        <v>0</v>
      </c>
      <c r="P237" s="6">
        <f t="shared" si="8"/>
        <v>0</v>
      </c>
      <c r="Q237" s="36">
        <v>2</v>
      </c>
      <c r="R237" s="6" t="s">
        <v>559</v>
      </c>
    </row>
    <row r="238" spans="1:18" ht="153" customHeight="1" x14ac:dyDescent="0.25">
      <c r="A238" s="68"/>
      <c r="B238" s="505" t="s">
        <v>276</v>
      </c>
      <c r="C238" s="364"/>
      <c r="D238" s="347"/>
      <c r="E238" s="347"/>
      <c r="F238" s="136" t="s">
        <v>2</v>
      </c>
      <c r="G238" s="134" t="s">
        <v>69</v>
      </c>
      <c r="H238" s="135" t="s">
        <v>452</v>
      </c>
      <c r="I238" s="134"/>
      <c r="J238" s="136" t="s">
        <v>724</v>
      </c>
      <c r="K238" s="350"/>
      <c r="L238" s="350"/>
      <c r="M238" s="378"/>
      <c r="N238" s="341"/>
      <c r="O238" s="12">
        <f t="shared" si="7"/>
        <v>0</v>
      </c>
      <c r="P238" s="6">
        <f t="shared" si="8"/>
        <v>0</v>
      </c>
      <c r="Q238" s="36">
        <v>2</v>
      </c>
      <c r="R238" s="6" t="s">
        <v>559</v>
      </c>
    </row>
    <row r="239" spans="1:18" ht="41.25" customHeight="1" x14ac:dyDescent="0.25">
      <c r="A239" s="67"/>
      <c r="B239" s="394" t="s">
        <v>973</v>
      </c>
      <c r="C239" s="371" t="s">
        <v>974</v>
      </c>
      <c r="D239" s="371"/>
      <c r="E239" s="371"/>
      <c r="F239" s="371"/>
      <c r="G239" s="371"/>
      <c r="H239" s="371"/>
      <c r="I239" s="371"/>
      <c r="J239" s="371"/>
      <c r="K239" s="371"/>
      <c r="L239" s="371"/>
      <c r="M239" s="371"/>
      <c r="N239" s="372"/>
      <c r="O239" s="12"/>
      <c r="P239" s="6"/>
      <c r="Q239" s="6"/>
      <c r="R239" s="6"/>
    </row>
    <row r="240" spans="1:18" ht="90" customHeight="1" x14ac:dyDescent="0.25">
      <c r="A240" s="20"/>
      <c r="B240" s="395" t="s">
        <v>515</v>
      </c>
      <c r="C240" s="387" t="s">
        <v>82</v>
      </c>
      <c r="D240" s="345" t="s">
        <v>279</v>
      </c>
      <c r="E240" s="345" t="s">
        <v>835</v>
      </c>
      <c r="F240" s="127" t="s">
        <v>0</v>
      </c>
      <c r="G240" s="159" t="s">
        <v>280</v>
      </c>
      <c r="H240" s="129" t="s">
        <v>452</v>
      </c>
      <c r="I240" s="159"/>
      <c r="J240" s="144" t="s">
        <v>733</v>
      </c>
      <c r="K240" s="442" t="s">
        <v>1133</v>
      </c>
      <c r="L240" s="442" t="s">
        <v>1134</v>
      </c>
      <c r="M240" s="382" t="s">
        <v>887</v>
      </c>
      <c r="N240" s="379" t="s">
        <v>854</v>
      </c>
      <c r="O240" s="12">
        <f t="shared" si="7"/>
        <v>0</v>
      </c>
      <c r="P240" s="6">
        <f t="shared" si="8"/>
        <v>0</v>
      </c>
      <c r="Q240" s="6">
        <v>3</v>
      </c>
      <c r="R240" s="6" t="s">
        <v>568</v>
      </c>
    </row>
    <row r="241" spans="1:18" ht="90" customHeight="1" x14ac:dyDescent="0.25">
      <c r="A241" s="20"/>
      <c r="B241" s="395" t="s">
        <v>515</v>
      </c>
      <c r="C241" s="525"/>
      <c r="D241" s="346"/>
      <c r="E241" s="346"/>
      <c r="F241" s="122" t="s">
        <v>1</v>
      </c>
      <c r="G241" s="161" t="s">
        <v>243</v>
      </c>
      <c r="H241" s="124" t="s">
        <v>452</v>
      </c>
      <c r="I241" s="161"/>
      <c r="J241" s="162" t="s">
        <v>733</v>
      </c>
      <c r="K241" s="443"/>
      <c r="L241" s="443"/>
      <c r="M241" s="383"/>
      <c r="N241" s="380"/>
      <c r="O241" s="12">
        <f t="shared" si="7"/>
        <v>0</v>
      </c>
      <c r="P241" s="6">
        <f t="shared" si="8"/>
        <v>0</v>
      </c>
      <c r="Q241" s="6">
        <v>3</v>
      </c>
      <c r="R241" s="6" t="s">
        <v>568</v>
      </c>
    </row>
    <row r="242" spans="1:18" ht="90" customHeight="1" x14ac:dyDescent="0.25">
      <c r="A242" s="20"/>
      <c r="B242" s="395" t="s">
        <v>515</v>
      </c>
      <c r="C242" s="525"/>
      <c r="D242" s="346"/>
      <c r="E242" s="346"/>
      <c r="F242" s="122" t="s">
        <v>2</v>
      </c>
      <c r="G242" s="161" t="s">
        <v>25</v>
      </c>
      <c r="H242" s="124" t="s">
        <v>452</v>
      </c>
      <c r="I242" s="161"/>
      <c r="J242" s="162" t="s">
        <v>733</v>
      </c>
      <c r="K242" s="443"/>
      <c r="L242" s="443"/>
      <c r="M242" s="383"/>
      <c r="N242" s="380"/>
      <c r="O242" s="12">
        <f t="shared" si="7"/>
        <v>0</v>
      </c>
      <c r="P242" s="6">
        <f t="shared" si="8"/>
        <v>0</v>
      </c>
      <c r="Q242" s="6">
        <v>3</v>
      </c>
      <c r="R242" s="6" t="s">
        <v>568</v>
      </c>
    </row>
    <row r="243" spans="1:18" ht="90" customHeight="1" x14ac:dyDescent="0.25">
      <c r="A243" s="20"/>
      <c r="B243" s="395" t="s">
        <v>515</v>
      </c>
      <c r="C243" s="388"/>
      <c r="D243" s="347"/>
      <c r="E243" s="347"/>
      <c r="F243" s="136" t="s">
        <v>4</v>
      </c>
      <c r="G243" s="134" t="s">
        <v>26</v>
      </c>
      <c r="H243" s="135" t="s">
        <v>452</v>
      </c>
      <c r="I243" s="134"/>
      <c r="J243" s="136" t="s">
        <v>733</v>
      </c>
      <c r="K243" s="444"/>
      <c r="L243" s="444"/>
      <c r="M243" s="384"/>
      <c r="N243" s="381"/>
      <c r="O243" s="12">
        <f t="shared" si="7"/>
        <v>0</v>
      </c>
      <c r="P243" s="6">
        <f t="shared" si="8"/>
        <v>0</v>
      </c>
      <c r="Q243" s="6">
        <v>3</v>
      </c>
      <c r="R243" s="6" t="s">
        <v>568</v>
      </c>
    </row>
    <row r="244" spans="1:18" ht="41.25" customHeight="1" x14ac:dyDescent="0.25">
      <c r="A244" s="20"/>
      <c r="B244" s="395" t="s">
        <v>515</v>
      </c>
      <c r="C244" s="387" t="s">
        <v>66</v>
      </c>
      <c r="D244" s="345" t="s">
        <v>282</v>
      </c>
      <c r="E244" s="345" t="s">
        <v>331</v>
      </c>
      <c r="F244" s="130" t="s">
        <v>0</v>
      </c>
      <c r="G244" s="128" t="s">
        <v>281</v>
      </c>
      <c r="H244" s="129" t="s">
        <v>452</v>
      </c>
      <c r="I244" s="128"/>
      <c r="J244" s="130" t="s">
        <v>733</v>
      </c>
      <c r="K244" s="348" t="s">
        <v>1135</v>
      </c>
      <c r="L244" s="348" t="s">
        <v>1136</v>
      </c>
      <c r="M244" s="376"/>
      <c r="N244" s="339" t="s">
        <v>854</v>
      </c>
      <c r="O244" s="12">
        <f t="shared" si="7"/>
        <v>0</v>
      </c>
      <c r="P244" s="6">
        <f t="shared" si="8"/>
        <v>0</v>
      </c>
      <c r="Q244" s="6">
        <v>3</v>
      </c>
      <c r="R244" s="6" t="s">
        <v>568</v>
      </c>
    </row>
    <row r="245" spans="1:18" ht="41.25" customHeight="1" x14ac:dyDescent="0.25">
      <c r="A245" s="20"/>
      <c r="B245" s="395" t="s">
        <v>515</v>
      </c>
      <c r="C245" s="559"/>
      <c r="D245" s="409"/>
      <c r="E245" s="409"/>
      <c r="F245" s="125" t="s">
        <v>1</v>
      </c>
      <c r="G245" s="123" t="s">
        <v>232</v>
      </c>
      <c r="H245" s="124" t="s">
        <v>452</v>
      </c>
      <c r="I245" s="123"/>
      <c r="J245" s="125" t="s">
        <v>733</v>
      </c>
      <c r="K245" s="349"/>
      <c r="L245" s="349"/>
      <c r="M245" s="377"/>
      <c r="N245" s="340"/>
      <c r="O245" s="12">
        <f t="shared" si="7"/>
        <v>0</v>
      </c>
      <c r="P245" s="6">
        <f t="shared" si="8"/>
        <v>0</v>
      </c>
      <c r="Q245" s="6">
        <v>3</v>
      </c>
      <c r="R245" s="6" t="s">
        <v>568</v>
      </c>
    </row>
    <row r="246" spans="1:18" ht="41.25" customHeight="1" x14ac:dyDescent="0.25">
      <c r="A246" s="20"/>
      <c r="B246" s="395" t="s">
        <v>515</v>
      </c>
      <c r="C246" s="559"/>
      <c r="D246" s="409"/>
      <c r="E246" s="409"/>
      <c r="F246" s="125" t="s">
        <v>2</v>
      </c>
      <c r="G246" s="123" t="s">
        <v>500</v>
      </c>
      <c r="H246" s="124" t="s">
        <v>452</v>
      </c>
      <c r="I246" s="123"/>
      <c r="J246" s="125" t="s">
        <v>733</v>
      </c>
      <c r="K246" s="349"/>
      <c r="L246" s="349"/>
      <c r="M246" s="377"/>
      <c r="N246" s="340"/>
      <c r="O246" s="12">
        <f t="shared" si="7"/>
        <v>0</v>
      </c>
      <c r="P246" s="6">
        <f t="shared" si="8"/>
        <v>0</v>
      </c>
      <c r="Q246" s="6">
        <v>3</v>
      </c>
      <c r="R246" s="6" t="s">
        <v>568</v>
      </c>
    </row>
    <row r="247" spans="1:18" ht="41.25" customHeight="1" x14ac:dyDescent="0.25">
      <c r="A247" s="20"/>
      <c r="B247" s="395" t="s">
        <v>515</v>
      </c>
      <c r="C247" s="560"/>
      <c r="D247" s="410"/>
      <c r="E247" s="410"/>
      <c r="F247" s="136" t="s">
        <v>4</v>
      </c>
      <c r="G247" s="134" t="s">
        <v>501</v>
      </c>
      <c r="H247" s="135" t="s">
        <v>452</v>
      </c>
      <c r="I247" s="134"/>
      <c r="J247" s="136" t="s">
        <v>733</v>
      </c>
      <c r="K247" s="350"/>
      <c r="L247" s="350"/>
      <c r="M247" s="378"/>
      <c r="N247" s="341"/>
      <c r="O247" s="12">
        <f t="shared" si="7"/>
        <v>0</v>
      </c>
      <c r="P247" s="6">
        <f t="shared" si="8"/>
        <v>0</v>
      </c>
      <c r="Q247" s="6">
        <v>3</v>
      </c>
      <c r="R247" s="6" t="s">
        <v>568</v>
      </c>
    </row>
    <row r="248" spans="1:18" ht="53.25" customHeight="1" x14ac:dyDescent="0.25">
      <c r="A248" s="20"/>
      <c r="B248" s="395" t="s">
        <v>515</v>
      </c>
      <c r="C248" s="362" t="s">
        <v>67</v>
      </c>
      <c r="D248" s="385" t="s">
        <v>283</v>
      </c>
      <c r="E248" s="385" t="s">
        <v>376</v>
      </c>
      <c r="F248" s="127" t="s">
        <v>0</v>
      </c>
      <c r="G248" s="159" t="s">
        <v>442</v>
      </c>
      <c r="H248" s="129" t="s">
        <v>452</v>
      </c>
      <c r="I248" s="159"/>
      <c r="J248" s="144" t="s">
        <v>733</v>
      </c>
      <c r="K248" s="442" t="s">
        <v>775</v>
      </c>
      <c r="L248" s="442" t="s">
        <v>1137</v>
      </c>
      <c r="M248" s="382"/>
      <c r="N248" s="379" t="s">
        <v>854</v>
      </c>
      <c r="O248" s="12">
        <f t="shared" si="7"/>
        <v>0</v>
      </c>
      <c r="P248" s="6">
        <f t="shared" si="8"/>
        <v>0</v>
      </c>
      <c r="Q248" s="6">
        <v>3</v>
      </c>
      <c r="R248" s="6" t="s">
        <v>568</v>
      </c>
    </row>
    <row r="249" spans="1:18" ht="53.25" customHeight="1" x14ac:dyDescent="0.25">
      <c r="A249" s="20"/>
      <c r="B249" s="395" t="s">
        <v>515</v>
      </c>
      <c r="C249" s="364"/>
      <c r="D249" s="386"/>
      <c r="E249" s="386"/>
      <c r="F249" s="133" t="s">
        <v>1</v>
      </c>
      <c r="G249" s="160" t="s">
        <v>27</v>
      </c>
      <c r="H249" s="135" t="s">
        <v>452</v>
      </c>
      <c r="I249" s="160"/>
      <c r="J249" s="147" t="s">
        <v>733</v>
      </c>
      <c r="K249" s="444"/>
      <c r="L249" s="444"/>
      <c r="M249" s="384"/>
      <c r="N249" s="381"/>
      <c r="O249" s="12">
        <f t="shared" si="7"/>
        <v>0</v>
      </c>
      <c r="P249" s="6">
        <f t="shared" si="8"/>
        <v>0</v>
      </c>
      <c r="Q249" s="6">
        <v>3</v>
      </c>
      <c r="R249" s="6" t="s">
        <v>568</v>
      </c>
    </row>
    <row r="250" spans="1:18" ht="189" customHeight="1" x14ac:dyDescent="0.25">
      <c r="A250" s="20"/>
      <c r="B250" s="395" t="s">
        <v>515</v>
      </c>
      <c r="C250" s="287" t="s">
        <v>215</v>
      </c>
      <c r="D250" s="248" t="s">
        <v>30</v>
      </c>
      <c r="E250" s="248" t="s">
        <v>443</v>
      </c>
      <c r="F250" s="153" t="s">
        <v>0</v>
      </c>
      <c r="G250" s="248" t="s">
        <v>284</v>
      </c>
      <c r="H250" s="140" t="s">
        <v>452</v>
      </c>
      <c r="I250" s="248"/>
      <c r="J250" s="141" t="s">
        <v>733</v>
      </c>
      <c r="K250" s="141" t="s">
        <v>776</v>
      </c>
      <c r="L250" s="141" t="s">
        <v>1137</v>
      </c>
      <c r="M250" s="142"/>
      <c r="N250" s="249" t="s">
        <v>1138</v>
      </c>
      <c r="O250" s="12">
        <f t="shared" si="7"/>
        <v>0</v>
      </c>
      <c r="P250" s="6">
        <f t="shared" si="8"/>
        <v>0</v>
      </c>
      <c r="Q250" s="6">
        <v>3</v>
      </c>
      <c r="R250" s="6" t="s">
        <v>568</v>
      </c>
    </row>
    <row r="251" spans="1:18" ht="77.099999999999994" customHeight="1" x14ac:dyDescent="0.25">
      <c r="A251" s="20"/>
      <c r="B251" s="395" t="s">
        <v>515</v>
      </c>
      <c r="C251" s="387" t="s">
        <v>975</v>
      </c>
      <c r="D251" s="345" t="s">
        <v>234</v>
      </c>
      <c r="E251" s="345" t="s">
        <v>599</v>
      </c>
      <c r="F251" s="130" t="s">
        <v>0</v>
      </c>
      <c r="G251" s="159" t="s">
        <v>502</v>
      </c>
      <c r="H251" s="129" t="s">
        <v>452</v>
      </c>
      <c r="I251" s="159"/>
      <c r="J251" s="144" t="s">
        <v>733</v>
      </c>
      <c r="K251" s="442" t="s">
        <v>777</v>
      </c>
      <c r="L251" s="442" t="s">
        <v>1137</v>
      </c>
      <c r="M251" s="382"/>
      <c r="N251" s="379" t="s">
        <v>855</v>
      </c>
      <c r="O251" s="12">
        <f t="shared" si="7"/>
        <v>0</v>
      </c>
      <c r="P251" s="6">
        <f t="shared" si="8"/>
        <v>0</v>
      </c>
      <c r="Q251" s="6">
        <v>3</v>
      </c>
      <c r="R251" s="6" t="s">
        <v>611</v>
      </c>
    </row>
    <row r="252" spans="1:18" ht="84" customHeight="1" x14ac:dyDescent="0.25">
      <c r="A252" s="68"/>
      <c r="B252" s="395" t="s">
        <v>515</v>
      </c>
      <c r="C252" s="388"/>
      <c r="D252" s="347"/>
      <c r="E252" s="347"/>
      <c r="F252" s="136" t="s">
        <v>1</v>
      </c>
      <c r="G252" s="134" t="s">
        <v>600</v>
      </c>
      <c r="H252" s="135" t="s">
        <v>452</v>
      </c>
      <c r="I252" s="134"/>
      <c r="J252" s="136" t="s">
        <v>733</v>
      </c>
      <c r="K252" s="444"/>
      <c r="L252" s="444"/>
      <c r="M252" s="384"/>
      <c r="N252" s="381"/>
      <c r="O252" s="12">
        <f t="shared" si="7"/>
        <v>0</v>
      </c>
      <c r="P252" s="6">
        <f t="shared" si="8"/>
        <v>0</v>
      </c>
      <c r="Q252" s="36">
        <v>3</v>
      </c>
      <c r="R252" s="6" t="s">
        <v>568</v>
      </c>
    </row>
    <row r="253" spans="1:18" ht="43.5" customHeight="1" x14ac:dyDescent="0.25">
      <c r="A253" s="20"/>
      <c r="B253" s="395" t="s">
        <v>515</v>
      </c>
      <c r="C253" s="362" t="s">
        <v>976</v>
      </c>
      <c r="D253" s="385" t="s">
        <v>652</v>
      </c>
      <c r="E253" s="385" t="s">
        <v>444</v>
      </c>
      <c r="F253" s="127" t="s">
        <v>235</v>
      </c>
      <c r="G253" s="159" t="s">
        <v>28</v>
      </c>
      <c r="H253" s="129" t="s">
        <v>452</v>
      </c>
      <c r="I253" s="159"/>
      <c r="J253" s="144" t="s">
        <v>734</v>
      </c>
      <c r="K253" s="442" t="s">
        <v>846</v>
      </c>
      <c r="L253" s="442" t="s">
        <v>1139</v>
      </c>
      <c r="M253" s="382"/>
      <c r="N253" s="379" t="s">
        <v>854</v>
      </c>
      <c r="O253" s="12">
        <f t="shared" si="7"/>
        <v>0</v>
      </c>
      <c r="P253" s="6">
        <f t="shared" si="8"/>
        <v>0</v>
      </c>
      <c r="Q253" s="6">
        <v>3</v>
      </c>
      <c r="R253" s="6" t="s">
        <v>569</v>
      </c>
    </row>
    <row r="254" spans="1:18" ht="43.5" customHeight="1" x14ac:dyDescent="0.25">
      <c r="A254" s="20"/>
      <c r="B254" s="396" t="s">
        <v>515</v>
      </c>
      <c r="C254" s="364"/>
      <c r="D254" s="386"/>
      <c r="E254" s="386"/>
      <c r="F254" s="133" t="s">
        <v>1</v>
      </c>
      <c r="G254" s="160" t="s">
        <v>29</v>
      </c>
      <c r="H254" s="135" t="s">
        <v>452</v>
      </c>
      <c r="I254" s="160"/>
      <c r="J254" s="147" t="s">
        <v>734</v>
      </c>
      <c r="K254" s="444"/>
      <c r="L254" s="444"/>
      <c r="M254" s="384"/>
      <c r="N254" s="381"/>
      <c r="O254" s="12">
        <f t="shared" si="7"/>
        <v>0</v>
      </c>
      <c r="P254" s="6">
        <f t="shared" si="8"/>
        <v>0</v>
      </c>
      <c r="Q254" s="6">
        <v>3</v>
      </c>
      <c r="R254" s="6" t="s">
        <v>569</v>
      </c>
    </row>
    <row r="255" spans="1:18" ht="38.25" customHeight="1" x14ac:dyDescent="0.25">
      <c r="A255" s="67"/>
      <c r="B255" s="503" t="s">
        <v>977</v>
      </c>
      <c r="C255" s="392" t="s">
        <v>978</v>
      </c>
      <c r="D255" s="392"/>
      <c r="E255" s="392"/>
      <c r="F255" s="392"/>
      <c r="G255" s="392"/>
      <c r="H255" s="392"/>
      <c r="I255" s="392"/>
      <c r="J255" s="392"/>
      <c r="K255" s="392"/>
      <c r="L255" s="392"/>
      <c r="M255" s="392"/>
      <c r="N255" s="393"/>
      <c r="O255" s="12"/>
      <c r="P255" s="6"/>
      <c r="Q255" s="6"/>
      <c r="R255" s="6"/>
    </row>
    <row r="256" spans="1:18" ht="180" customHeight="1" x14ac:dyDescent="0.25">
      <c r="A256" s="68"/>
      <c r="B256" s="504" t="s">
        <v>300</v>
      </c>
      <c r="C256" s="387" t="s">
        <v>53</v>
      </c>
      <c r="D256" s="385" t="s">
        <v>365</v>
      </c>
      <c r="E256" s="508" t="s">
        <v>836</v>
      </c>
      <c r="F256" s="127" t="s">
        <v>0</v>
      </c>
      <c r="G256" s="159" t="s">
        <v>350</v>
      </c>
      <c r="H256" s="129" t="s">
        <v>452</v>
      </c>
      <c r="I256" s="159"/>
      <c r="J256" s="144" t="s">
        <v>730</v>
      </c>
      <c r="K256" s="348" t="s">
        <v>1140</v>
      </c>
      <c r="L256" s="348" t="s">
        <v>803</v>
      </c>
      <c r="M256" s="351"/>
      <c r="N256" s="339" t="s">
        <v>853</v>
      </c>
      <c r="O256" s="12">
        <f t="shared" si="7"/>
        <v>0</v>
      </c>
      <c r="P256" s="6">
        <f t="shared" si="8"/>
        <v>0</v>
      </c>
      <c r="Q256" s="36">
        <v>3</v>
      </c>
      <c r="R256" s="36" t="s">
        <v>570</v>
      </c>
    </row>
    <row r="257" spans="1:18" ht="180" customHeight="1" x14ac:dyDescent="0.25">
      <c r="A257" s="68"/>
      <c r="B257" s="505" t="s">
        <v>300</v>
      </c>
      <c r="C257" s="388"/>
      <c r="D257" s="386"/>
      <c r="E257" s="510"/>
      <c r="F257" s="133" t="s">
        <v>1</v>
      </c>
      <c r="G257" s="160" t="s">
        <v>1003</v>
      </c>
      <c r="H257" s="135" t="s">
        <v>452</v>
      </c>
      <c r="I257" s="160"/>
      <c r="J257" s="147" t="s">
        <v>730</v>
      </c>
      <c r="K257" s="350"/>
      <c r="L257" s="350"/>
      <c r="M257" s="353"/>
      <c r="N257" s="341"/>
      <c r="O257" s="12">
        <f t="shared" si="7"/>
        <v>0</v>
      </c>
      <c r="P257" s="6">
        <f t="shared" si="8"/>
        <v>0</v>
      </c>
      <c r="Q257" s="36">
        <v>3</v>
      </c>
      <c r="R257" s="36" t="s">
        <v>570</v>
      </c>
    </row>
    <row r="258" spans="1:18" ht="41.25" customHeight="1" x14ac:dyDescent="0.25">
      <c r="A258" s="67"/>
      <c r="B258" s="394" t="s">
        <v>980</v>
      </c>
      <c r="C258" s="371" t="s">
        <v>979</v>
      </c>
      <c r="D258" s="371"/>
      <c r="E258" s="371"/>
      <c r="F258" s="371"/>
      <c r="G258" s="371"/>
      <c r="H258" s="371"/>
      <c r="I258" s="371"/>
      <c r="J258" s="371"/>
      <c r="K258" s="371"/>
      <c r="L258" s="371"/>
      <c r="M258" s="371"/>
      <c r="N258" s="372"/>
      <c r="O258" s="12"/>
      <c r="P258" s="6"/>
      <c r="Q258" s="6"/>
      <c r="R258" s="6"/>
    </row>
    <row r="259" spans="1:18" ht="38.1" customHeight="1" x14ac:dyDescent="0.25">
      <c r="A259" s="68"/>
      <c r="B259" s="395" t="s">
        <v>119</v>
      </c>
      <c r="C259" s="362" t="s">
        <v>106</v>
      </c>
      <c r="D259" s="576" t="s">
        <v>114</v>
      </c>
      <c r="E259" s="576" t="s">
        <v>351</v>
      </c>
      <c r="F259" s="130" t="s">
        <v>0</v>
      </c>
      <c r="G259" s="128" t="s">
        <v>353</v>
      </c>
      <c r="H259" s="129" t="s">
        <v>452</v>
      </c>
      <c r="I259" s="128"/>
      <c r="J259" s="130" t="s">
        <v>737</v>
      </c>
      <c r="K259" s="348" t="s">
        <v>847</v>
      </c>
      <c r="L259" s="373" t="s">
        <v>1025</v>
      </c>
      <c r="M259" s="376"/>
      <c r="N259" s="575"/>
      <c r="O259" s="12">
        <f t="shared" si="7"/>
        <v>0</v>
      </c>
      <c r="P259" s="6">
        <f t="shared" si="8"/>
        <v>0</v>
      </c>
      <c r="Q259" s="36">
        <v>3</v>
      </c>
      <c r="R259" s="36" t="s">
        <v>563</v>
      </c>
    </row>
    <row r="260" spans="1:18" ht="38.1" customHeight="1" x14ac:dyDescent="0.25">
      <c r="A260" s="68"/>
      <c r="B260" s="395" t="s">
        <v>119</v>
      </c>
      <c r="C260" s="363"/>
      <c r="D260" s="577"/>
      <c r="E260" s="577"/>
      <c r="F260" s="125" t="s">
        <v>1</v>
      </c>
      <c r="G260" s="123" t="s">
        <v>352</v>
      </c>
      <c r="H260" s="124" t="s">
        <v>452</v>
      </c>
      <c r="I260" s="123"/>
      <c r="J260" s="125" t="s">
        <v>737</v>
      </c>
      <c r="K260" s="349"/>
      <c r="L260" s="374"/>
      <c r="M260" s="377"/>
      <c r="N260" s="340"/>
      <c r="O260" s="12">
        <f t="shared" si="7"/>
        <v>0</v>
      </c>
      <c r="P260" s="6">
        <f t="shared" si="8"/>
        <v>0</v>
      </c>
      <c r="Q260" s="36">
        <v>3</v>
      </c>
      <c r="R260" s="36" t="s">
        <v>563</v>
      </c>
    </row>
    <row r="261" spans="1:18" ht="38.1" customHeight="1" x14ac:dyDescent="0.25">
      <c r="A261" s="68"/>
      <c r="B261" s="395" t="s">
        <v>119</v>
      </c>
      <c r="C261" s="364"/>
      <c r="D261" s="539"/>
      <c r="E261" s="539"/>
      <c r="F261" s="288" t="s">
        <v>2</v>
      </c>
      <c r="G261" s="174" t="s">
        <v>354</v>
      </c>
      <c r="H261" s="135" t="s">
        <v>452</v>
      </c>
      <c r="I261" s="174"/>
      <c r="J261" s="133" t="s">
        <v>737</v>
      </c>
      <c r="K261" s="350"/>
      <c r="L261" s="375"/>
      <c r="M261" s="378"/>
      <c r="N261" s="341"/>
      <c r="O261" s="12">
        <f t="shared" si="7"/>
        <v>0</v>
      </c>
      <c r="P261" s="6">
        <f t="shared" si="8"/>
        <v>0</v>
      </c>
      <c r="Q261" s="36">
        <v>3</v>
      </c>
      <c r="R261" s="36" t="s">
        <v>563</v>
      </c>
    </row>
    <row r="262" spans="1:18" ht="111" customHeight="1" x14ac:dyDescent="0.25">
      <c r="A262" s="68"/>
      <c r="B262" s="395" t="s">
        <v>119</v>
      </c>
      <c r="C262" s="274" t="s">
        <v>981</v>
      </c>
      <c r="D262" s="152" t="s">
        <v>83</v>
      </c>
      <c r="E262" s="152" t="s">
        <v>285</v>
      </c>
      <c r="F262" s="138" t="s">
        <v>0</v>
      </c>
      <c r="G262" s="152" t="s">
        <v>84</v>
      </c>
      <c r="H262" s="140" t="s">
        <v>452</v>
      </c>
      <c r="I262" s="152"/>
      <c r="J262" s="138" t="s">
        <v>737</v>
      </c>
      <c r="K262" s="138" t="s">
        <v>778</v>
      </c>
      <c r="L262" s="138" t="s">
        <v>1141</v>
      </c>
      <c r="M262" s="149" t="s">
        <v>889</v>
      </c>
      <c r="N262" s="154" t="s">
        <v>1142</v>
      </c>
      <c r="O262" s="12">
        <f t="shared" ref="O262:O289" si="9">IF(H262="ja",4,IF(H262="teilweise 25%",1,IF(H262="nicht zutreffend","",IF(H262="teilweise 50%",2,IF(H262="teilweise 75%",3,0)))))</f>
        <v>0</v>
      </c>
      <c r="P262" s="6">
        <f t="shared" ref="P262:P289" si="10">IF(H262="ja",4,IF(H262="teilweise 25%",1,IF(H262="nicht zutreffend","",IF(H262="teilweise 50%",2,IF(H262="teilweise 75%",3,0)))))</f>
        <v>0</v>
      </c>
      <c r="Q262" s="36">
        <v>3</v>
      </c>
      <c r="R262" s="36" t="s">
        <v>563</v>
      </c>
    </row>
    <row r="263" spans="1:18" ht="132" customHeight="1" x14ac:dyDescent="0.25">
      <c r="A263" s="68"/>
      <c r="B263" s="395" t="s">
        <v>119</v>
      </c>
      <c r="C263" s="287" t="s">
        <v>982</v>
      </c>
      <c r="D263" s="248" t="s">
        <v>79</v>
      </c>
      <c r="E263" s="248" t="s">
        <v>748</v>
      </c>
      <c r="F263" s="153" t="s">
        <v>0</v>
      </c>
      <c r="G263" s="248" t="s">
        <v>328</v>
      </c>
      <c r="H263" s="140" t="s">
        <v>452</v>
      </c>
      <c r="I263" s="248"/>
      <c r="J263" s="141" t="s">
        <v>742</v>
      </c>
      <c r="K263" s="141" t="s">
        <v>1143</v>
      </c>
      <c r="L263" s="141" t="s">
        <v>1144</v>
      </c>
      <c r="M263" s="142"/>
      <c r="N263" s="178"/>
      <c r="O263" s="12">
        <f t="shared" si="9"/>
        <v>0</v>
      </c>
      <c r="P263" s="6">
        <f t="shared" si="10"/>
        <v>0</v>
      </c>
      <c r="Q263" s="36">
        <v>3</v>
      </c>
      <c r="R263" s="36" t="s">
        <v>571</v>
      </c>
    </row>
    <row r="264" spans="1:18" ht="117.75" customHeight="1" x14ac:dyDescent="0.25">
      <c r="A264" s="68"/>
      <c r="B264" s="396" t="s">
        <v>119</v>
      </c>
      <c r="C264" s="289" t="s">
        <v>983</v>
      </c>
      <c r="D264" s="290" t="s">
        <v>80</v>
      </c>
      <c r="E264" s="290" t="s">
        <v>286</v>
      </c>
      <c r="F264" s="250" t="s">
        <v>0</v>
      </c>
      <c r="G264" s="290" t="s">
        <v>81</v>
      </c>
      <c r="H264" s="215" t="s">
        <v>452</v>
      </c>
      <c r="I264" s="290"/>
      <c r="J264" s="251" t="s">
        <v>742</v>
      </c>
      <c r="K264" s="251" t="s">
        <v>779</v>
      </c>
      <c r="L264" s="251" t="s">
        <v>1144</v>
      </c>
      <c r="M264" s="291"/>
      <c r="N264" s="292"/>
      <c r="O264" s="12">
        <f t="shared" si="9"/>
        <v>0</v>
      </c>
      <c r="P264" s="6">
        <f t="shared" si="10"/>
        <v>0</v>
      </c>
      <c r="Q264" s="36">
        <v>3</v>
      </c>
      <c r="R264" s="36" t="s">
        <v>571</v>
      </c>
    </row>
    <row r="265" spans="1:18" ht="41.25" customHeight="1" x14ac:dyDescent="0.25">
      <c r="A265" s="67"/>
      <c r="B265" s="503" t="s">
        <v>120</v>
      </c>
      <c r="C265" s="392" t="s">
        <v>984</v>
      </c>
      <c r="D265" s="392"/>
      <c r="E265" s="392"/>
      <c r="F265" s="392"/>
      <c r="G265" s="392"/>
      <c r="H265" s="392"/>
      <c r="I265" s="392"/>
      <c r="J265" s="392"/>
      <c r="K265" s="392"/>
      <c r="L265" s="392"/>
      <c r="M265" s="392"/>
      <c r="N265" s="393"/>
      <c r="O265" s="12"/>
      <c r="P265" s="6"/>
      <c r="Q265" s="6"/>
      <c r="R265" s="6"/>
    </row>
    <row r="266" spans="1:18" ht="120.75" customHeight="1" x14ac:dyDescent="0.25">
      <c r="A266" s="69"/>
      <c r="B266" s="504" t="s">
        <v>120</v>
      </c>
      <c r="C266" s="362" t="s">
        <v>78</v>
      </c>
      <c r="D266" s="385" t="s">
        <v>198</v>
      </c>
      <c r="E266" s="385" t="s">
        <v>985</v>
      </c>
      <c r="F266" s="127" t="s">
        <v>0</v>
      </c>
      <c r="G266" s="159" t="s">
        <v>207</v>
      </c>
      <c r="H266" s="129" t="s">
        <v>452</v>
      </c>
      <c r="I266" s="159"/>
      <c r="J266" s="144" t="s">
        <v>719</v>
      </c>
      <c r="K266" s="442" t="s">
        <v>1145</v>
      </c>
      <c r="L266" s="442" t="s">
        <v>1146</v>
      </c>
      <c r="M266" s="382" t="s">
        <v>1147</v>
      </c>
      <c r="N266" s="379" t="s">
        <v>1148</v>
      </c>
      <c r="O266" s="12">
        <f t="shared" si="9"/>
        <v>0</v>
      </c>
      <c r="P266" s="6">
        <f t="shared" si="10"/>
        <v>0</v>
      </c>
      <c r="Q266" s="36">
        <v>2</v>
      </c>
      <c r="R266" s="36" t="s">
        <v>551</v>
      </c>
    </row>
    <row r="267" spans="1:18" ht="120.75" customHeight="1" x14ac:dyDescent="0.25">
      <c r="A267" s="69"/>
      <c r="B267" s="504" t="s">
        <v>120</v>
      </c>
      <c r="C267" s="363"/>
      <c r="D267" s="451"/>
      <c r="E267" s="451"/>
      <c r="F267" s="122" t="s">
        <v>1</v>
      </c>
      <c r="G267" s="161" t="s">
        <v>201</v>
      </c>
      <c r="H267" s="124" t="s">
        <v>452</v>
      </c>
      <c r="I267" s="161"/>
      <c r="J267" s="162" t="s">
        <v>719</v>
      </c>
      <c r="K267" s="443"/>
      <c r="L267" s="443"/>
      <c r="M267" s="383"/>
      <c r="N267" s="380"/>
      <c r="O267" s="12">
        <f t="shared" si="9"/>
        <v>0</v>
      </c>
      <c r="P267" s="6">
        <f t="shared" si="10"/>
        <v>0</v>
      </c>
      <c r="Q267" s="36">
        <v>2</v>
      </c>
      <c r="R267" s="36" t="s">
        <v>551</v>
      </c>
    </row>
    <row r="268" spans="1:18" ht="120.75" customHeight="1" x14ac:dyDescent="0.25">
      <c r="A268" s="69"/>
      <c r="B268" s="504" t="s">
        <v>120</v>
      </c>
      <c r="C268" s="363"/>
      <c r="D268" s="451"/>
      <c r="E268" s="451"/>
      <c r="F268" s="122" t="s">
        <v>2</v>
      </c>
      <c r="G268" s="161" t="s">
        <v>580</v>
      </c>
      <c r="H268" s="124" t="s">
        <v>452</v>
      </c>
      <c r="I268" s="161"/>
      <c r="J268" s="162" t="s">
        <v>719</v>
      </c>
      <c r="K268" s="443"/>
      <c r="L268" s="443"/>
      <c r="M268" s="383"/>
      <c r="N268" s="380"/>
      <c r="O268" s="12">
        <f t="shared" si="9"/>
        <v>0</v>
      </c>
      <c r="P268" s="6">
        <f t="shared" si="10"/>
        <v>0</v>
      </c>
      <c r="Q268" s="36">
        <v>2</v>
      </c>
      <c r="R268" s="36" t="s">
        <v>551</v>
      </c>
    </row>
    <row r="269" spans="1:18" ht="120.75" customHeight="1" x14ac:dyDescent="0.25">
      <c r="A269" s="69"/>
      <c r="B269" s="504" t="s">
        <v>120</v>
      </c>
      <c r="C269" s="364"/>
      <c r="D269" s="386"/>
      <c r="E269" s="386"/>
      <c r="F269" s="133" t="s">
        <v>4</v>
      </c>
      <c r="G269" s="160" t="s">
        <v>202</v>
      </c>
      <c r="H269" s="135" t="s">
        <v>452</v>
      </c>
      <c r="I269" s="160"/>
      <c r="J269" s="147" t="s">
        <v>719</v>
      </c>
      <c r="K269" s="444"/>
      <c r="L269" s="444"/>
      <c r="M269" s="384"/>
      <c r="N269" s="381"/>
      <c r="O269" s="12">
        <f t="shared" si="9"/>
        <v>0</v>
      </c>
      <c r="P269" s="6">
        <f t="shared" si="10"/>
        <v>0</v>
      </c>
      <c r="Q269" s="36">
        <v>2</v>
      </c>
      <c r="R269" s="36" t="s">
        <v>551</v>
      </c>
    </row>
    <row r="270" spans="1:18" ht="118.5" customHeight="1" x14ac:dyDescent="0.25">
      <c r="A270" s="69"/>
      <c r="B270" s="504" t="s">
        <v>120</v>
      </c>
      <c r="C270" s="287" t="s">
        <v>107</v>
      </c>
      <c r="D270" s="248" t="s">
        <v>77</v>
      </c>
      <c r="E270" s="248" t="s">
        <v>287</v>
      </c>
      <c r="F270" s="153" t="s">
        <v>0</v>
      </c>
      <c r="G270" s="248" t="s">
        <v>288</v>
      </c>
      <c r="H270" s="140" t="s">
        <v>452</v>
      </c>
      <c r="I270" s="248"/>
      <c r="J270" s="141" t="s">
        <v>739</v>
      </c>
      <c r="K270" s="141" t="s">
        <v>780</v>
      </c>
      <c r="L270" s="141" t="s">
        <v>1149</v>
      </c>
      <c r="M270" s="142"/>
      <c r="N270" s="249" t="s">
        <v>852</v>
      </c>
      <c r="O270" s="12">
        <f t="shared" si="9"/>
        <v>0</v>
      </c>
      <c r="P270" s="6">
        <f t="shared" si="10"/>
        <v>0</v>
      </c>
      <c r="Q270" s="36">
        <v>3</v>
      </c>
      <c r="R270" s="6" t="s">
        <v>572</v>
      </c>
    </row>
    <row r="271" spans="1:18" ht="62.25" customHeight="1" x14ac:dyDescent="0.25">
      <c r="A271" s="68"/>
      <c r="B271" s="504" t="s">
        <v>120</v>
      </c>
      <c r="C271" s="387" t="s">
        <v>34</v>
      </c>
      <c r="D271" s="385" t="s">
        <v>111</v>
      </c>
      <c r="E271" s="385" t="s">
        <v>785</v>
      </c>
      <c r="F271" s="127" t="s">
        <v>0</v>
      </c>
      <c r="G271" s="159" t="s">
        <v>310</v>
      </c>
      <c r="H271" s="129" t="s">
        <v>452</v>
      </c>
      <c r="I271" s="159"/>
      <c r="J271" s="144" t="s">
        <v>739</v>
      </c>
      <c r="K271" s="442" t="s">
        <v>1150</v>
      </c>
      <c r="L271" s="442" t="s">
        <v>1151</v>
      </c>
      <c r="M271" s="382" t="s">
        <v>1152</v>
      </c>
      <c r="N271" s="379" t="s">
        <v>850</v>
      </c>
      <c r="O271" s="12">
        <f t="shared" si="9"/>
        <v>0</v>
      </c>
      <c r="P271" s="6">
        <f t="shared" si="10"/>
        <v>0</v>
      </c>
      <c r="Q271" s="36">
        <v>3</v>
      </c>
      <c r="R271" s="6" t="s">
        <v>572</v>
      </c>
    </row>
    <row r="272" spans="1:18" ht="62.25" customHeight="1" x14ac:dyDescent="0.25">
      <c r="A272" s="68"/>
      <c r="B272" s="504" t="s">
        <v>120</v>
      </c>
      <c r="C272" s="525"/>
      <c r="D272" s="451"/>
      <c r="E272" s="451"/>
      <c r="F272" s="122" t="s">
        <v>1</v>
      </c>
      <c r="G272" s="161" t="s">
        <v>425</v>
      </c>
      <c r="H272" s="124" t="s">
        <v>452</v>
      </c>
      <c r="I272" s="161"/>
      <c r="J272" s="162" t="s">
        <v>739</v>
      </c>
      <c r="K272" s="443"/>
      <c r="L272" s="443"/>
      <c r="M272" s="383"/>
      <c r="N272" s="380"/>
      <c r="O272" s="12">
        <f t="shared" si="9"/>
        <v>0</v>
      </c>
      <c r="P272" s="6">
        <f t="shared" si="10"/>
        <v>0</v>
      </c>
      <c r="Q272" s="36">
        <v>3</v>
      </c>
      <c r="R272" s="6" t="s">
        <v>572</v>
      </c>
    </row>
    <row r="273" spans="1:18" ht="62.25" customHeight="1" x14ac:dyDescent="0.25">
      <c r="A273" s="68"/>
      <c r="B273" s="504" t="s">
        <v>120</v>
      </c>
      <c r="C273" s="525"/>
      <c r="D273" s="451"/>
      <c r="E273" s="451"/>
      <c r="F273" s="122" t="s">
        <v>2</v>
      </c>
      <c r="G273" s="161" t="s">
        <v>335</v>
      </c>
      <c r="H273" s="124" t="s">
        <v>452</v>
      </c>
      <c r="I273" s="161"/>
      <c r="J273" s="162" t="s">
        <v>739</v>
      </c>
      <c r="K273" s="443"/>
      <c r="L273" s="443"/>
      <c r="M273" s="383"/>
      <c r="N273" s="380"/>
      <c r="O273" s="12">
        <f t="shared" si="9"/>
        <v>0</v>
      </c>
      <c r="P273" s="6">
        <f t="shared" si="10"/>
        <v>0</v>
      </c>
      <c r="Q273" s="36">
        <v>3</v>
      </c>
      <c r="R273" s="6" t="s">
        <v>572</v>
      </c>
    </row>
    <row r="274" spans="1:18" ht="62.25" customHeight="1" x14ac:dyDescent="0.25">
      <c r="A274" s="68"/>
      <c r="B274" s="504" t="s">
        <v>120</v>
      </c>
      <c r="C274" s="525"/>
      <c r="D274" s="451"/>
      <c r="E274" s="451"/>
      <c r="F274" s="122" t="s">
        <v>4</v>
      </c>
      <c r="G274" s="161" t="s">
        <v>238</v>
      </c>
      <c r="H274" s="124" t="s">
        <v>452</v>
      </c>
      <c r="I274" s="161"/>
      <c r="J274" s="162" t="s">
        <v>739</v>
      </c>
      <c r="K274" s="443"/>
      <c r="L274" s="443"/>
      <c r="M274" s="383"/>
      <c r="N274" s="380"/>
      <c r="O274" s="12">
        <f t="shared" si="9"/>
        <v>0</v>
      </c>
      <c r="P274" s="6">
        <f t="shared" si="10"/>
        <v>0</v>
      </c>
      <c r="Q274" s="36">
        <v>3</v>
      </c>
      <c r="R274" s="6" t="s">
        <v>572</v>
      </c>
    </row>
    <row r="275" spans="1:18" ht="62.25" customHeight="1" x14ac:dyDescent="0.25">
      <c r="A275" s="68"/>
      <c r="B275" s="504" t="s">
        <v>120</v>
      </c>
      <c r="C275" s="525"/>
      <c r="D275" s="451"/>
      <c r="E275" s="451"/>
      <c r="F275" s="122" t="s">
        <v>6</v>
      </c>
      <c r="G275" s="161" t="s">
        <v>73</v>
      </c>
      <c r="H275" s="124" t="s">
        <v>452</v>
      </c>
      <c r="I275" s="161"/>
      <c r="J275" s="162" t="s">
        <v>739</v>
      </c>
      <c r="K275" s="443"/>
      <c r="L275" s="443"/>
      <c r="M275" s="383"/>
      <c r="N275" s="380"/>
      <c r="O275" s="12">
        <f t="shared" si="9"/>
        <v>0</v>
      </c>
      <c r="P275" s="6">
        <f t="shared" si="10"/>
        <v>0</v>
      </c>
      <c r="Q275" s="36">
        <v>3</v>
      </c>
      <c r="R275" s="6" t="s">
        <v>572</v>
      </c>
    </row>
    <row r="276" spans="1:18" ht="62.25" customHeight="1" x14ac:dyDescent="0.25">
      <c r="A276" s="68"/>
      <c r="B276" s="504" t="s">
        <v>120</v>
      </c>
      <c r="C276" s="525"/>
      <c r="D276" s="451"/>
      <c r="E276" s="451"/>
      <c r="F276" s="122" t="s">
        <v>7</v>
      </c>
      <c r="G276" s="161" t="s">
        <v>174</v>
      </c>
      <c r="H276" s="124" t="s">
        <v>452</v>
      </c>
      <c r="I276" s="161"/>
      <c r="J276" s="162" t="s">
        <v>739</v>
      </c>
      <c r="K276" s="443"/>
      <c r="L276" s="443"/>
      <c r="M276" s="383"/>
      <c r="N276" s="380"/>
      <c r="O276" s="12">
        <f t="shared" si="9"/>
        <v>0</v>
      </c>
      <c r="P276" s="6">
        <f t="shared" si="10"/>
        <v>0</v>
      </c>
      <c r="Q276" s="36">
        <v>3</v>
      </c>
      <c r="R276" s="6" t="s">
        <v>878</v>
      </c>
    </row>
    <row r="277" spans="1:18" ht="62.25" customHeight="1" x14ac:dyDescent="0.25">
      <c r="A277" s="68"/>
      <c r="B277" s="504" t="s">
        <v>120</v>
      </c>
      <c r="C277" s="561"/>
      <c r="D277" s="410"/>
      <c r="E277" s="539"/>
      <c r="F277" s="133" t="s">
        <v>8</v>
      </c>
      <c r="G277" s="160" t="s">
        <v>426</v>
      </c>
      <c r="H277" s="135" t="s">
        <v>452</v>
      </c>
      <c r="I277" s="160"/>
      <c r="J277" s="147" t="s">
        <v>739</v>
      </c>
      <c r="K277" s="444"/>
      <c r="L277" s="444"/>
      <c r="M277" s="384"/>
      <c r="N277" s="381"/>
      <c r="O277" s="12">
        <f t="shared" si="9"/>
        <v>0</v>
      </c>
      <c r="P277" s="6">
        <f t="shared" si="10"/>
        <v>0</v>
      </c>
      <c r="Q277" s="36">
        <v>3</v>
      </c>
      <c r="R277" s="6" t="s">
        <v>572</v>
      </c>
    </row>
    <row r="278" spans="1:18" ht="36.75" customHeight="1" x14ac:dyDescent="0.25">
      <c r="A278" s="68"/>
      <c r="B278" s="504" t="s">
        <v>120</v>
      </c>
      <c r="C278" s="387" t="s">
        <v>216</v>
      </c>
      <c r="D278" s="385" t="s">
        <v>74</v>
      </c>
      <c r="E278" s="385" t="s">
        <v>581</v>
      </c>
      <c r="F278" s="127" t="s">
        <v>0</v>
      </c>
      <c r="G278" s="159" t="s">
        <v>75</v>
      </c>
      <c r="H278" s="129" t="s">
        <v>452</v>
      </c>
      <c r="I278" s="159"/>
      <c r="J278" s="144" t="s">
        <v>739</v>
      </c>
      <c r="K278" s="442" t="s">
        <v>1153</v>
      </c>
      <c r="L278" s="442" t="s">
        <v>1154</v>
      </c>
      <c r="M278" s="389"/>
      <c r="N278" s="379" t="s">
        <v>871</v>
      </c>
      <c r="O278" s="12">
        <f t="shared" si="9"/>
        <v>0</v>
      </c>
      <c r="P278" s="6">
        <f t="shared" si="10"/>
        <v>0</v>
      </c>
      <c r="Q278" s="36">
        <v>3</v>
      </c>
      <c r="R278" s="6" t="s">
        <v>572</v>
      </c>
    </row>
    <row r="279" spans="1:18" ht="36.75" customHeight="1" x14ac:dyDescent="0.25">
      <c r="A279" s="68"/>
      <c r="B279" s="504" t="s">
        <v>120</v>
      </c>
      <c r="C279" s="525"/>
      <c r="D279" s="451"/>
      <c r="E279" s="451"/>
      <c r="F279" s="122" t="s">
        <v>1</v>
      </c>
      <c r="G279" s="161" t="s">
        <v>76</v>
      </c>
      <c r="H279" s="124" t="s">
        <v>452</v>
      </c>
      <c r="I279" s="161"/>
      <c r="J279" s="162" t="s">
        <v>739</v>
      </c>
      <c r="K279" s="443"/>
      <c r="L279" s="443"/>
      <c r="M279" s="390"/>
      <c r="N279" s="380"/>
      <c r="O279" s="12">
        <f t="shared" si="9"/>
        <v>0</v>
      </c>
      <c r="P279" s="6">
        <f t="shared" si="10"/>
        <v>0</v>
      </c>
      <c r="Q279" s="36">
        <v>3</v>
      </c>
      <c r="R279" s="6" t="s">
        <v>572</v>
      </c>
    </row>
    <row r="280" spans="1:18" ht="36.75" customHeight="1" x14ac:dyDescent="0.25">
      <c r="A280" s="68"/>
      <c r="B280" s="504" t="s">
        <v>120</v>
      </c>
      <c r="C280" s="525"/>
      <c r="D280" s="451"/>
      <c r="E280" s="451"/>
      <c r="F280" s="122" t="s">
        <v>2</v>
      </c>
      <c r="G280" s="161" t="s">
        <v>582</v>
      </c>
      <c r="H280" s="124" t="s">
        <v>452</v>
      </c>
      <c r="I280" s="161"/>
      <c r="J280" s="162" t="s">
        <v>739</v>
      </c>
      <c r="K280" s="443"/>
      <c r="L280" s="443"/>
      <c r="M280" s="390"/>
      <c r="N280" s="380"/>
      <c r="O280" s="12">
        <f t="shared" si="9"/>
        <v>0</v>
      </c>
      <c r="P280" s="6">
        <f t="shared" si="10"/>
        <v>0</v>
      </c>
      <c r="Q280" s="36">
        <v>3</v>
      </c>
      <c r="R280" s="6" t="s">
        <v>572</v>
      </c>
    </row>
    <row r="281" spans="1:18" ht="36.75" customHeight="1" x14ac:dyDescent="0.25">
      <c r="A281" s="68"/>
      <c r="B281" s="504" t="s">
        <v>120</v>
      </c>
      <c r="C281" s="561"/>
      <c r="D281" s="410"/>
      <c r="E281" s="539"/>
      <c r="F281" s="133" t="s">
        <v>4</v>
      </c>
      <c r="G281" s="160" t="s">
        <v>583</v>
      </c>
      <c r="H281" s="135" t="s">
        <v>452</v>
      </c>
      <c r="I281" s="160"/>
      <c r="J281" s="147" t="s">
        <v>739</v>
      </c>
      <c r="K281" s="444"/>
      <c r="L281" s="444"/>
      <c r="M281" s="391"/>
      <c r="N281" s="381"/>
      <c r="O281" s="12">
        <f t="shared" si="9"/>
        <v>0</v>
      </c>
      <c r="P281" s="6">
        <f t="shared" si="10"/>
        <v>0</v>
      </c>
      <c r="Q281" s="36">
        <v>3</v>
      </c>
      <c r="R281" s="6" t="s">
        <v>572</v>
      </c>
    </row>
    <row r="282" spans="1:18" ht="62.25" customHeight="1" x14ac:dyDescent="0.25">
      <c r="A282" s="68"/>
      <c r="B282" s="504" t="s">
        <v>120</v>
      </c>
      <c r="C282" s="287" t="s">
        <v>986</v>
      </c>
      <c r="D282" s="248" t="s">
        <v>966</v>
      </c>
      <c r="E282" s="248" t="s">
        <v>445</v>
      </c>
      <c r="F282" s="153" t="s">
        <v>0</v>
      </c>
      <c r="G282" s="248" t="s">
        <v>367</v>
      </c>
      <c r="H282" s="140" t="s">
        <v>452</v>
      </c>
      <c r="I282" s="248"/>
      <c r="J282" s="141" t="s">
        <v>739</v>
      </c>
      <c r="K282" s="138" t="s">
        <v>773</v>
      </c>
      <c r="L282" s="138" t="s">
        <v>1155</v>
      </c>
      <c r="M282" s="149" t="s">
        <v>911</v>
      </c>
      <c r="N282" s="154" t="s">
        <v>856</v>
      </c>
      <c r="O282" s="12">
        <f t="shared" si="9"/>
        <v>0</v>
      </c>
      <c r="P282" s="6">
        <f t="shared" si="10"/>
        <v>0</v>
      </c>
      <c r="Q282" s="36">
        <v>3</v>
      </c>
      <c r="R282" s="6" t="s">
        <v>572</v>
      </c>
    </row>
    <row r="283" spans="1:18" ht="96" customHeight="1" x14ac:dyDescent="0.25">
      <c r="A283" s="68"/>
      <c r="B283" s="504" t="s">
        <v>120</v>
      </c>
      <c r="C283" s="563" t="s">
        <v>987</v>
      </c>
      <c r="D283" s="345" t="s">
        <v>175</v>
      </c>
      <c r="E283" s="345" t="s">
        <v>813</v>
      </c>
      <c r="F283" s="130" t="s">
        <v>0</v>
      </c>
      <c r="G283" s="128" t="s">
        <v>205</v>
      </c>
      <c r="H283" s="129" t="s">
        <v>452</v>
      </c>
      <c r="I283" s="128"/>
      <c r="J283" s="130" t="s">
        <v>739</v>
      </c>
      <c r="K283" s="348" t="s">
        <v>755</v>
      </c>
      <c r="L283" s="348" t="s">
        <v>804</v>
      </c>
      <c r="M283" s="351"/>
      <c r="N283" s="339" t="s">
        <v>850</v>
      </c>
      <c r="O283" s="12">
        <f t="shared" si="9"/>
        <v>0</v>
      </c>
      <c r="P283" s="6">
        <f t="shared" si="10"/>
        <v>0</v>
      </c>
      <c r="Q283" s="36">
        <v>3</v>
      </c>
      <c r="R283" s="6" t="s">
        <v>572</v>
      </c>
    </row>
    <row r="284" spans="1:18" ht="96" customHeight="1" x14ac:dyDescent="0.25">
      <c r="A284" s="68"/>
      <c r="B284" s="504" t="s">
        <v>120</v>
      </c>
      <c r="C284" s="364"/>
      <c r="D284" s="347"/>
      <c r="E284" s="347"/>
      <c r="F284" s="136" t="s">
        <v>1</v>
      </c>
      <c r="G284" s="134" t="s">
        <v>244</v>
      </c>
      <c r="H284" s="135" t="s">
        <v>452</v>
      </c>
      <c r="I284" s="134"/>
      <c r="J284" s="136" t="s">
        <v>739</v>
      </c>
      <c r="K284" s="350"/>
      <c r="L284" s="350"/>
      <c r="M284" s="353"/>
      <c r="N284" s="341"/>
      <c r="O284" s="12">
        <f t="shared" si="9"/>
        <v>0</v>
      </c>
      <c r="P284" s="6">
        <f t="shared" si="10"/>
        <v>0</v>
      </c>
      <c r="Q284" s="36">
        <v>3</v>
      </c>
      <c r="R284" s="6" t="s">
        <v>572</v>
      </c>
    </row>
    <row r="285" spans="1:18" ht="48.75" customHeight="1" x14ac:dyDescent="0.25">
      <c r="A285" s="68"/>
      <c r="B285" s="504" t="s">
        <v>120</v>
      </c>
      <c r="C285" s="387" t="s">
        <v>988</v>
      </c>
      <c r="D285" s="508" t="s">
        <v>289</v>
      </c>
      <c r="E285" s="508" t="s">
        <v>837</v>
      </c>
      <c r="F285" s="278" t="s">
        <v>0</v>
      </c>
      <c r="G285" s="279" t="s">
        <v>427</v>
      </c>
      <c r="H285" s="129" t="s">
        <v>452</v>
      </c>
      <c r="I285" s="279"/>
      <c r="J285" s="280" t="s">
        <v>740</v>
      </c>
      <c r="K285" s="359" t="s">
        <v>781</v>
      </c>
      <c r="L285" s="359" t="s">
        <v>805</v>
      </c>
      <c r="M285" s="448"/>
      <c r="N285" s="368" t="s">
        <v>1156</v>
      </c>
      <c r="O285" s="12">
        <f t="shared" si="9"/>
        <v>0</v>
      </c>
      <c r="P285" s="6">
        <f t="shared" si="10"/>
        <v>0</v>
      </c>
      <c r="Q285" s="36">
        <v>3</v>
      </c>
      <c r="R285" s="36" t="s">
        <v>573</v>
      </c>
    </row>
    <row r="286" spans="1:18" ht="48.75" customHeight="1" x14ac:dyDescent="0.25">
      <c r="A286" s="68"/>
      <c r="B286" s="504" t="s">
        <v>120</v>
      </c>
      <c r="C286" s="525"/>
      <c r="D286" s="509"/>
      <c r="E286" s="509"/>
      <c r="F286" s="281" t="s">
        <v>1</v>
      </c>
      <c r="G286" s="282" t="s">
        <v>290</v>
      </c>
      <c r="H286" s="124" t="s">
        <v>452</v>
      </c>
      <c r="I286" s="282"/>
      <c r="J286" s="283" t="s">
        <v>740</v>
      </c>
      <c r="K286" s="360"/>
      <c r="L286" s="360"/>
      <c r="M286" s="449"/>
      <c r="N286" s="369"/>
      <c r="O286" s="12">
        <f t="shared" si="9"/>
        <v>0</v>
      </c>
      <c r="P286" s="6">
        <f t="shared" si="10"/>
        <v>0</v>
      </c>
      <c r="Q286" s="36">
        <v>3</v>
      </c>
      <c r="R286" s="36" t="s">
        <v>573</v>
      </c>
    </row>
    <row r="287" spans="1:18" ht="48.75" customHeight="1" x14ac:dyDescent="0.25">
      <c r="A287" s="68"/>
      <c r="B287" s="504" t="s">
        <v>120</v>
      </c>
      <c r="C287" s="525"/>
      <c r="D287" s="509"/>
      <c r="E287" s="509"/>
      <c r="F287" s="281" t="s">
        <v>2</v>
      </c>
      <c r="G287" s="282" t="s">
        <v>291</v>
      </c>
      <c r="H287" s="124" t="s">
        <v>452</v>
      </c>
      <c r="I287" s="282"/>
      <c r="J287" s="283" t="s">
        <v>740</v>
      </c>
      <c r="K287" s="360"/>
      <c r="L287" s="360"/>
      <c r="M287" s="449"/>
      <c r="N287" s="369"/>
      <c r="O287" s="12">
        <f t="shared" si="9"/>
        <v>0</v>
      </c>
      <c r="P287" s="6">
        <f t="shared" si="10"/>
        <v>0</v>
      </c>
      <c r="Q287" s="36">
        <v>3</v>
      </c>
      <c r="R287" s="36" t="s">
        <v>573</v>
      </c>
    </row>
    <row r="288" spans="1:18" ht="48.75" customHeight="1" x14ac:dyDescent="0.25">
      <c r="A288" s="68"/>
      <c r="B288" s="504" t="s">
        <v>120</v>
      </c>
      <c r="C288" s="525"/>
      <c r="D288" s="509"/>
      <c r="E288" s="509"/>
      <c r="F288" s="281" t="s">
        <v>4</v>
      </c>
      <c r="G288" s="282" t="s">
        <v>292</v>
      </c>
      <c r="H288" s="124" t="s">
        <v>452</v>
      </c>
      <c r="I288" s="282"/>
      <c r="J288" s="283" t="s">
        <v>740</v>
      </c>
      <c r="K288" s="360"/>
      <c r="L288" s="360"/>
      <c r="M288" s="449"/>
      <c r="N288" s="369"/>
      <c r="O288" s="12">
        <f t="shared" si="9"/>
        <v>0</v>
      </c>
      <c r="P288" s="6">
        <f t="shared" si="10"/>
        <v>0</v>
      </c>
      <c r="Q288" s="36">
        <v>3</v>
      </c>
      <c r="R288" s="36" t="s">
        <v>573</v>
      </c>
    </row>
    <row r="289" spans="1:18" ht="48.75" customHeight="1" x14ac:dyDescent="0.25">
      <c r="A289" s="68"/>
      <c r="B289" s="505" t="s">
        <v>120</v>
      </c>
      <c r="C289" s="388"/>
      <c r="D289" s="510"/>
      <c r="E289" s="562"/>
      <c r="F289" s="284" t="s">
        <v>6</v>
      </c>
      <c r="G289" s="285" t="s">
        <v>293</v>
      </c>
      <c r="H289" s="135" t="s">
        <v>452</v>
      </c>
      <c r="I289" s="285"/>
      <c r="J289" s="286" t="s">
        <v>740</v>
      </c>
      <c r="K289" s="361"/>
      <c r="L289" s="361"/>
      <c r="M289" s="450"/>
      <c r="N289" s="370"/>
      <c r="O289" s="12">
        <f t="shared" si="9"/>
        <v>0</v>
      </c>
      <c r="P289" s="6">
        <f t="shared" si="10"/>
        <v>0</v>
      </c>
      <c r="Q289" s="36">
        <v>3</v>
      </c>
      <c r="R289" s="36" t="s">
        <v>573</v>
      </c>
    </row>
    <row r="290" spans="1:18" x14ac:dyDescent="0.25">
      <c r="A290" s="20"/>
      <c r="B290" s="272"/>
      <c r="C290" s="3"/>
      <c r="D290" s="4"/>
      <c r="E290" s="5"/>
      <c r="F290" s="6"/>
      <c r="G290" s="7"/>
      <c r="H290" s="7"/>
      <c r="I290" s="7"/>
      <c r="J290" s="6"/>
      <c r="K290" s="25"/>
      <c r="L290" s="25"/>
      <c r="M290" s="117"/>
      <c r="N290" s="25"/>
      <c r="O290" s="10"/>
      <c r="P290" s="8"/>
      <c r="Q290" s="8"/>
      <c r="R290" s="8"/>
    </row>
  </sheetData>
  <autoFilter ref="B2:N290" xr:uid="{18C3652D-0538-4B7F-B09B-D8A4435AB32B}"/>
  <mergeCells count="509">
    <mergeCell ref="M278:M281"/>
    <mergeCell ref="D44:D53"/>
    <mergeCell ref="C44:C53"/>
    <mergeCell ref="E44:E53"/>
    <mergeCell ref="K44:K53"/>
    <mergeCell ref="L44:L53"/>
    <mergeCell ref="M44:M53"/>
    <mergeCell ref="N44:N53"/>
    <mergeCell ref="M214:M217"/>
    <mergeCell ref="N278:N281"/>
    <mergeCell ref="N256:N257"/>
    <mergeCell ref="N259:N261"/>
    <mergeCell ref="C265:N265"/>
    <mergeCell ref="E248:E249"/>
    <mergeCell ref="K248:K249"/>
    <mergeCell ref="L248:L249"/>
    <mergeCell ref="C259:C261"/>
    <mergeCell ref="D259:D261"/>
    <mergeCell ref="E259:E261"/>
    <mergeCell ref="K259:K261"/>
    <mergeCell ref="E256:E257"/>
    <mergeCell ref="K256:K257"/>
    <mergeCell ref="L256:L257"/>
    <mergeCell ref="E251:E252"/>
    <mergeCell ref="D285:D289"/>
    <mergeCell ref="E285:E289"/>
    <mergeCell ref="K285:K289"/>
    <mergeCell ref="L285:L289"/>
    <mergeCell ref="C283:C284"/>
    <mergeCell ref="D283:D284"/>
    <mergeCell ref="E283:E284"/>
    <mergeCell ref="K283:K284"/>
    <mergeCell ref="L283:L284"/>
    <mergeCell ref="N285:N289"/>
    <mergeCell ref="N283:N284"/>
    <mergeCell ref="C278:C281"/>
    <mergeCell ref="D278:D281"/>
    <mergeCell ref="E278:E281"/>
    <mergeCell ref="K278:K281"/>
    <mergeCell ref="L278:L281"/>
    <mergeCell ref="L271:L277"/>
    <mergeCell ref="C266:C269"/>
    <mergeCell ref="D266:D269"/>
    <mergeCell ref="E266:E269"/>
    <mergeCell ref="K266:K269"/>
    <mergeCell ref="L266:L269"/>
    <mergeCell ref="N266:N269"/>
    <mergeCell ref="M266:M269"/>
    <mergeCell ref="N271:N277"/>
    <mergeCell ref="M271:M277"/>
    <mergeCell ref="C271:C277"/>
    <mergeCell ref="D271:D277"/>
    <mergeCell ref="E271:E277"/>
    <mergeCell ref="K271:K277"/>
    <mergeCell ref="M283:M284"/>
    <mergeCell ref="M285:M289"/>
    <mergeCell ref="C285:C289"/>
    <mergeCell ref="M222:M223"/>
    <mergeCell ref="M224:M232"/>
    <mergeCell ref="D256:D257"/>
    <mergeCell ref="C253:C254"/>
    <mergeCell ref="D253:D254"/>
    <mergeCell ref="E253:E254"/>
    <mergeCell ref="K253:K254"/>
    <mergeCell ref="L253:L254"/>
    <mergeCell ref="K224:K232"/>
    <mergeCell ref="L224:L232"/>
    <mergeCell ref="C251:C252"/>
    <mergeCell ref="N163:N166"/>
    <mergeCell ref="N156:N162"/>
    <mergeCell ref="N222:N223"/>
    <mergeCell ref="N224:N232"/>
    <mergeCell ref="K251:K252"/>
    <mergeCell ref="L251:L252"/>
    <mergeCell ref="C236:C238"/>
    <mergeCell ref="D236:D238"/>
    <mergeCell ref="E236:E238"/>
    <mergeCell ref="K236:K238"/>
    <mergeCell ref="L236:L238"/>
    <mergeCell ref="C233:C235"/>
    <mergeCell ref="D233:D235"/>
    <mergeCell ref="E233:E235"/>
    <mergeCell ref="K233:K235"/>
    <mergeCell ref="L233:L235"/>
    <mergeCell ref="C244:C247"/>
    <mergeCell ref="D244:D247"/>
    <mergeCell ref="E244:E247"/>
    <mergeCell ref="K244:K247"/>
    <mergeCell ref="L244:L247"/>
    <mergeCell ref="C240:C243"/>
    <mergeCell ref="D240:D243"/>
    <mergeCell ref="D251:D252"/>
    <mergeCell ref="C156:C162"/>
    <mergeCell ref="D156:D162"/>
    <mergeCell ref="E156:E162"/>
    <mergeCell ref="K156:K162"/>
    <mergeCell ref="L156:L162"/>
    <mergeCell ref="C163:C166"/>
    <mergeCell ref="D163:D166"/>
    <mergeCell ref="E163:E166"/>
    <mergeCell ref="K163:K166"/>
    <mergeCell ref="L163:L166"/>
    <mergeCell ref="K135:K136"/>
    <mergeCell ref="L135:L136"/>
    <mergeCell ref="E149:E150"/>
    <mergeCell ref="K149:K150"/>
    <mergeCell ref="L149:L150"/>
    <mergeCell ref="C145:C146"/>
    <mergeCell ref="D145:D146"/>
    <mergeCell ref="E145:E146"/>
    <mergeCell ref="K145:K146"/>
    <mergeCell ref="L145:L146"/>
    <mergeCell ref="E124:E125"/>
    <mergeCell ref="K124:K125"/>
    <mergeCell ref="N137:N138"/>
    <mergeCell ref="N135:N136"/>
    <mergeCell ref="C143:C144"/>
    <mergeCell ref="D143:D144"/>
    <mergeCell ref="E143:E144"/>
    <mergeCell ref="K143:K144"/>
    <mergeCell ref="L143:L144"/>
    <mergeCell ref="C139:C141"/>
    <mergeCell ref="D139:D141"/>
    <mergeCell ref="E139:E141"/>
    <mergeCell ref="K139:K141"/>
    <mergeCell ref="L139:L141"/>
    <mergeCell ref="N143:N144"/>
    <mergeCell ref="N139:N141"/>
    <mergeCell ref="C137:C138"/>
    <mergeCell ref="D137:D138"/>
    <mergeCell ref="E137:E138"/>
    <mergeCell ref="K137:K138"/>
    <mergeCell ref="L137:L138"/>
    <mergeCell ref="C135:C136"/>
    <mergeCell ref="D135:D136"/>
    <mergeCell ref="E135:E136"/>
    <mergeCell ref="M78:M80"/>
    <mergeCell ref="L78:L80"/>
    <mergeCell ref="N78:N80"/>
    <mergeCell ref="E103:E104"/>
    <mergeCell ref="K103:K104"/>
    <mergeCell ref="L103:L104"/>
    <mergeCell ref="C96:C97"/>
    <mergeCell ref="D96:D97"/>
    <mergeCell ref="E96:E97"/>
    <mergeCell ref="K96:K97"/>
    <mergeCell ref="L96:L97"/>
    <mergeCell ref="N103:N104"/>
    <mergeCell ref="N96:N97"/>
    <mergeCell ref="L87:L94"/>
    <mergeCell ref="C87:C94"/>
    <mergeCell ref="D87:D94"/>
    <mergeCell ref="E87:E94"/>
    <mergeCell ref="K87:K94"/>
    <mergeCell ref="D81:D84"/>
    <mergeCell ref="C85:C86"/>
    <mergeCell ref="D85:D86"/>
    <mergeCell ref="E85:E86"/>
    <mergeCell ref="K85:K86"/>
    <mergeCell ref="C78:C80"/>
    <mergeCell ref="N54:N56"/>
    <mergeCell ref="N57:N58"/>
    <mergeCell ref="C57:C58"/>
    <mergeCell ref="D57:D58"/>
    <mergeCell ref="E57:E58"/>
    <mergeCell ref="K57:K58"/>
    <mergeCell ref="L57:L58"/>
    <mergeCell ref="C54:C56"/>
    <mergeCell ref="D54:D56"/>
    <mergeCell ref="E54:E56"/>
    <mergeCell ref="K54:K56"/>
    <mergeCell ref="L54:L56"/>
    <mergeCell ref="M57:M58"/>
    <mergeCell ref="N28:N35"/>
    <mergeCell ref="N37:N39"/>
    <mergeCell ref="C41:C42"/>
    <mergeCell ref="D41:D42"/>
    <mergeCell ref="E41:E42"/>
    <mergeCell ref="K41:K42"/>
    <mergeCell ref="L41:L42"/>
    <mergeCell ref="N41:N42"/>
    <mergeCell ref="C37:C39"/>
    <mergeCell ref="D37:D39"/>
    <mergeCell ref="E37:E39"/>
    <mergeCell ref="K37:K39"/>
    <mergeCell ref="L37:L39"/>
    <mergeCell ref="C28:C35"/>
    <mergeCell ref="D28:D35"/>
    <mergeCell ref="E28:E35"/>
    <mergeCell ref="K28:K35"/>
    <mergeCell ref="L28:L35"/>
    <mergeCell ref="N5:N12"/>
    <mergeCell ref="N20:N21"/>
    <mergeCell ref="N13:N19"/>
    <mergeCell ref="C25:C26"/>
    <mergeCell ref="D25:D26"/>
    <mergeCell ref="E25:E26"/>
    <mergeCell ref="K25:K26"/>
    <mergeCell ref="L25:L26"/>
    <mergeCell ref="C22:C24"/>
    <mergeCell ref="D22:D24"/>
    <mergeCell ref="E22:E24"/>
    <mergeCell ref="K22:K24"/>
    <mergeCell ref="L22:L24"/>
    <mergeCell ref="N22:N24"/>
    <mergeCell ref="N25:N26"/>
    <mergeCell ref="M5:M12"/>
    <mergeCell ref="M13:M19"/>
    <mergeCell ref="M20:M21"/>
    <mergeCell ref="L13:L19"/>
    <mergeCell ref="M22:M24"/>
    <mergeCell ref="M25:M26"/>
    <mergeCell ref="E5:E12"/>
    <mergeCell ref="K5:K12"/>
    <mergeCell ref="L5:L12"/>
    <mergeCell ref="C20:C21"/>
    <mergeCell ref="D20:D21"/>
    <mergeCell ref="E20:E21"/>
    <mergeCell ref="K20:K21"/>
    <mergeCell ref="L20:L21"/>
    <mergeCell ref="C13:C19"/>
    <mergeCell ref="D13:D19"/>
    <mergeCell ref="E13:E19"/>
    <mergeCell ref="K13:K19"/>
    <mergeCell ref="B265:B289"/>
    <mergeCell ref="B4:B26"/>
    <mergeCell ref="B27:B35"/>
    <mergeCell ref="B36:B39"/>
    <mergeCell ref="B40:B42"/>
    <mergeCell ref="B43:B58"/>
    <mergeCell ref="B221:B238"/>
    <mergeCell ref="C5:C12"/>
    <mergeCell ref="D5:D12"/>
    <mergeCell ref="C64:C67"/>
    <mergeCell ref="D64:D67"/>
    <mergeCell ref="C61:C63"/>
    <mergeCell ref="D61:D63"/>
    <mergeCell ref="C103:C104"/>
    <mergeCell ref="D103:D104"/>
    <mergeCell ref="C117:C119"/>
    <mergeCell ref="D117:D119"/>
    <mergeCell ref="C112:C115"/>
    <mergeCell ref="D112:D115"/>
    <mergeCell ref="D131:D134"/>
    <mergeCell ref="C129:C130"/>
    <mergeCell ref="D129:D130"/>
    <mergeCell ref="C149:C150"/>
    <mergeCell ref="D149:D150"/>
    <mergeCell ref="B258:B264"/>
    <mergeCell ref="D203:D205"/>
    <mergeCell ref="E203:E205"/>
    <mergeCell ref="K203:K205"/>
    <mergeCell ref="L203:L205"/>
    <mergeCell ref="C222:C223"/>
    <mergeCell ref="D222:D223"/>
    <mergeCell ref="E222:E223"/>
    <mergeCell ref="K222:K223"/>
    <mergeCell ref="L222:L223"/>
    <mergeCell ref="E240:E243"/>
    <mergeCell ref="K240:K243"/>
    <mergeCell ref="L240:L243"/>
    <mergeCell ref="C203:C205"/>
    <mergeCell ref="C224:C232"/>
    <mergeCell ref="C214:C217"/>
    <mergeCell ref="D214:D217"/>
    <mergeCell ref="E214:E217"/>
    <mergeCell ref="K214:K217"/>
    <mergeCell ref="L214:L217"/>
    <mergeCell ref="D224:D232"/>
    <mergeCell ref="E224:E232"/>
    <mergeCell ref="D211:D213"/>
    <mergeCell ref="E211:E213"/>
    <mergeCell ref="M81:M84"/>
    <mergeCell ref="L81:L84"/>
    <mergeCell ref="L85:L86"/>
    <mergeCell ref="N85:N86"/>
    <mergeCell ref="M124:M125"/>
    <mergeCell ref="M121:M123"/>
    <mergeCell ref="B239:B254"/>
    <mergeCell ref="B255:B257"/>
    <mergeCell ref="E112:E115"/>
    <mergeCell ref="K112:K115"/>
    <mergeCell ref="L112:L115"/>
    <mergeCell ref="C105:C110"/>
    <mergeCell ref="D105:D110"/>
    <mergeCell ref="E105:E110"/>
    <mergeCell ref="K105:K110"/>
    <mergeCell ref="L105:L110"/>
    <mergeCell ref="C121:C123"/>
    <mergeCell ref="D121:D123"/>
    <mergeCell ref="E121:E123"/>
    <mergeCell ref="K121:K123"/>
    <mergeCell ref="L121:L123"/>
    <mergeCell ref="C131:C134"/>
    <mergeCell ref="C124:C125"/>
    <mergeCell ref="D124:D125"/>
    <mergeCell ref="D78:D80"/>
    <mergeCell ref="E78:E80"/>
    <mergeCell ref="K78:K80"/>
    <mergeCell ref="C81:C84"/>
    <mergeCell ref="E81:E84"/>
    <mergeCell ref="K81:K84"/>
    <mergeCell ref="L126:L127"/>
    <mergeCell ref="N81:N84"/>
    <mergeCell ref="M85:M86"/>
    <mergeCell ref="M87:M94"/>
    <mergeCell ref="M96:M97"/>
    <mergeCell ref="M103:M104"/>
    <mergeCell ref="M105:M110"/>
    <mergeCell ref="M112:M115"/>
    <mergeCell ref="M117:M119"/>
    <mergeCell ref="N87:N94"/>
    <mergeCell ref="N112:N115"/>
    <mergeCell ref="N105:N110"/>
    <mergeCell ref="L117:L119"/>
    <mergeCell ref="N117:N119"/>
    <mergeCell ref="N121:N123"/>
    <mergeCell ref="L124:L125"/>
    <mergeCell ref="N126:N127"/>
    <mergeCell ref="N124:N125"/>
    <mergeCell ref="C59:N59"/>
    <mergeCell ref="C68:C70"/>
    <mergeCell ref="D68:D70"/>
    <mergeCell ref="E68:E70"/>
    <mergeCell ref="K68:K70"/>
    <mergeCell ref="L68:L70"/>
    <mergeCell ref="N68:N70"/>
    <mergeCell ref="L72:L75"/>
    <mergeCell ref="N72:N75"/>
    <mergeCell ref="L64:L67"/>
    <mergeCell ref="E64:E67"/>
    <mergeCell ref="E61:E63"/>
    <mergeCell ref="K61:K63"/>
    <mergeCell ref="L61:L63"/>
    <mergeCell ref="N61:N63"/>
    <mergeCell ref="N64:N67"/>
    <mergeCell ref="K64:K67"/>
    <mergeCell ref="M64:M67"/>
    <mergeCell ref="M72:M75"/>
    <mergeCell ref="C72:C75"/>
    <mergeCell ref="D72:D75"/>
    <mergeCell ref="E72:E75"/>
    <mergeCell ref="K72:K75"/>
    <mergeCell ref="M149:M150"/>
    <mergeCell ref="M163:M166"/>
    <mergeCell ref="D177:D178"/>
    <mergeCell ref="D151:D155"/>
    <mergeCell ref="N182:N184"/>
    <mergeCell ref="K196:K201"/>
    <mergeCell ref="L196:L201"/>
    <mergeCell ref="M196:M201"/>
    <mergeCell ref="N196:N201"/>
    <mergeCell ref="C167:N167"/>
    <mergeCell ref="M168:M169"/>
    <mergeCell ref="M171:M174"/>
    <mergeCell ref="M175:M176"/>
    <mergeCell ref="C191:C194"/>
    <mergeCell ref="D191:D194"/>
    <mergeCell ref="E191:E194"/>
    <mergeCell ref="L175:L176"/>
    <mergeCell ref="N175:N176"/>
    <mergeCell ref="L179:L180"/>
    <mergeCell ref="M179:M180"/>
    <mergeCell ref="N179:N180"/>
    <mergeCell ref="C182:C184"/>
    <mergeCell ref="C151:C155"/>
    <mergeCell ref="N151:N155"/>
    <mergeCell ref="N129:N130"/>
    <mergeCell ref="C126:C127"/>
    <mergeCell ref="D126:D127"/>
    <mergeCell ref="E126:E127"/>
    <mergeCell ref="K151:K155"/>
    <mergeCell ref="L151:L155"/>
    <mergeCell ref="K182:K184"/>
    <mergeCell ref="L182:L184"/>
    <mergeCell ref="M182:M184"/>
    <mergeCell ref="M177:M178"/>
    <mergeCell ref="N177:N178"/>
    <mergeCell ref="M131:M134"/>
    <mergeCell ref="M126:M127"/>
    <mergeCell ref="K126:K127"/>
    <mergeCell ref="N149:N150"/>
    <mergeCell ref="N145:N146"/>
    <mergeCell ref="C177:C178"/>
    <mergeCell ref="K171:K174"/>
    <mergeCell ref="L171:L174"/>
    <mergeCell ref="N171:N174"/>
    <mergeCell ref="C175:C176"/>
    <mergeCell ref="D175:D176"/>
    <mergeCell ref="E175:E176"/>
    <mergeCell ref="K175:K176"/>
    <mergeCell ref="C221:N221"/>
    <mergeCell ref="D196:D201"/>
    <mergeCell ref="C196:C201"/>
    <mergeCell ref="E196:E201"/>
    <mergeCell ref="N214:N217"/>
    <mergeCell ref="E117:E119"/>
    <mergeCell ref="K117:K119"/>
    <mergeCell ref="E131:E134"/>
    <mergeCell ref="K131:K134"/>
    <mergeCell ref="L131:L134"/>
    <mergeCell ref="E129:E130"/>
    <mergeCell ref="K129:K130"/>
    <mergeCell ref="L129:L130"/>
    <mergeCell ref="N131:N134"/>
    <mergeCell ref="E177:E178"/>
    <mergeCell ref="K177:K178"/>
    <mergeCell ref="L177:L178"/>
    <mergeCell ref="M156:M162"/>
    <mergeCell ref="M151:M155"/>
    <mergeCell ref="M203:M205"/>
    <mergeCell ref="M211:M213"/>
    <mergeCell ref="M208:M210"/>
    <mergeCell ref="E151:E155"/>
    <mergeCell ref="E171:E174"/>
    <mergeCell ref="C4:N4"/>
    <mergeCell ref="C36:N36"/>
    <mergeCell ref="C40:N40"/>
    <mergeCell ref="M41:M42"/>
    <mergeCell ref="M37:M39"/>
    <mergeCell ref="M28:M35"/>
    <mergeCell ref="C43:N43"/>
    <mergeCell ref="M54:M56"/>
    <mergeCell ref="C148:N148"/>
    <mergeCell ref="C102:N102"/>
    <mergeCell ref="C120:N120"/>
    <mergeCell ref="M129:M130"/>
    <mergeCell ref="M139:M141"/>
    <mergeCell ref="M143:M144"/>
    <mergeCell ref="M145:M146"/>
    <mergeCell ref="M137:M138"/>
    <mergeCell ref="M135:M136"/>
    <mergeCell ref="C95:N95"/>
    <mergeCell ref="C60:N60"/>
    <mergeCell ref="M61:M63"/>
    <mergeCell ref="M68:M70"/>
    <mergeCell ref="C71:N71"/>
    <mergeCell ref="C76:N76"/>
    <mergeCell ref="C27:N27"/>
    <mergeCell ref="B202:B220"/>
    <mergeCell ref="C218:C220"/>
    <mergeCell ref="D218:D220"/>
    <mergeCell ref="E218:E220"/>
    <mergeCell ref="K218:K220"/>
    <mergeCell ref="L218:L220"/>
    <mergeCell ref="M218:M220"/>
    <mergeCell ref="N218:N220"/>
    <mergeCell ref="B59:B201"/>
    <mergeCell ref="L185:L190"/>
    <mergeCell ref="M185:M190"/>
    <mergeCell ref="N185:N190"/>
    <mergeCell ref="C179:C180"/>
    <mergeCell ref="D179:D180"/>
    <mergeCell ref="E179:E180"/>
    <mergeCell ref="K179:K180"/>
    <mergeCell ref="C168:C169"/>
    <mergeCell ref="D168:D169"/>
    <mergeCell ref="E168:E169"/>
    <mergeCell ref="K168:K169"/>
    <mergeCell ref="L168:L169"/>
    <mergeCell ref="N168:N169"/>
    <mergeCell ref="C171:C174"/>
    <mergeCell ref="D171:D174"/>
    <mergeCell ref="C258:N258"/>
    <mergeCell ref="L259:L261"/>
    <mergeCell ref="M259:M261"/>
    <mergeCell ref="N233:N235"/>
    <mergeCell ref="N240:N243"/>
    <mergeCell ref="N251:N252"/>
    <mergeCell ref="M240:M243"/>
    <mergeCell ref="N244:N247"/>
    <mergeCell ref="N248:N249"/>
    <mergeCell ref="N253:N254"/>
    <mergeCell ref="N236:N238"/>
    <mergeCell ref="C248:C249"/>
    <mergeCell ref="D248:D249"/>
    <mergeCell ref="C256:C257"/>
    <mergeCell ref="M233:M235"/>
    <mergeCell ref="M236:M238"/>
    <mergeCell ref="C239:N239"/>
    <mergeCell ref="M244:M247"/>
    <mergeCell ref="M248:M249"/>
    <mergeCell ref="M251:M252"/>
    <mergeCell ref="M253:M254"/>
    <mergeCell ref="C255:N255"/>
    <mergeCell ref="M256:M257"/>
    <mergeCell ref="N203:N205"/>
    <mergeCell ref="C211:C213"/>
    <mergeCell ref="D182:D184"/>
    <mergeCell ref="E182:E184"/>
    <mergeCell ref="I182:I184"/>
    <mergeCell ref="K191:K194"/>
    <mergeCell ref="L191:L194"/>
    <mergeCell ref="M191:M194"/>
    <mergeCell ref="N191:N194"/>
    <mergeCell ref="C185:C190"/>
    <mergeCell ref="D185:D190"/>
    <mergeCell ref="E185:E190"/>
    <mergeCell ref="K185:K190"/>
    <mergeCell ref="C202:N202"/>
    <mergeCell ref="K211:K213"/>
    <mergeCell ref="L211:L213"/>
    <mergeCell ref="C208:C210"/>
    <mergeCell ref="D208:D210"/>
    <mergeCell ref="E208:E210"/>
    <mergeCell ref="K208:K210"/>
    <mergeCell ref="L208:L210"/>
    <mergeCell ref="N208:N210"/>
    <mergeCell ref="N211:N213"/>
  </mergeCells>
  <conditionalFormatting sqref="H7">
    <cfRule type="cellIs" dxfId="2356" priority="2755" operator="equal">
      <formula>"nicht zutreffend"</formula>
    </cfRule>
    <cfRule type="cellIs" dxfId="2355" priority="2756" operator="equal">
      <formula>"teilweise 25%"</formula>
    </cfRule>
    <cfRule type="cellIs" dxfId="2354" priority="2757" operator="equal">
      <formula>"teilweise 75%"</formula>
    </cfRule>
    <cfRule type="cellIs" dxfId="2353" priority="2758" operator="equal">
      <formula>"teilweise 50%"</formula>
    </cfRule>
    <cfRule type="cellIs" dxfId="2352" priority="2759" operator="equal">
      <formula>"geplant"</formula>
    </cfRule>
    <cfRule type="cellIs" dxfId="2351" priority="2760" operator="equal">
      <formula>"nein"</formula>
    </cfRule>
  </conditionalFormatting>
  <conditionalFormatting sqref="H8 H266:H289 H72:H75 H149:H155 H182:H190 H203:H218 H61:H70 H220 H77:H94 H45:H58">
    <cfRule type="cellIs" dxfId="2350" priority="2748" operator="equal">
      <formula>"nicht zutreffend"</formula>
    </cfRule>
    <cfRule type="cellIs" dxfId="2349" priority="2749" operator="equal">
      <formula>"teilweise 25%"</formula>
    </cfRule>
    <cfRule type="cellIs" dxfId="2348" priority="2750" operator="equal">
      <formula>"teilweise 75%"</formula>
    </cfRule>
    <cfRule type="cellIs" dxfId="2347" priority="2751" operator="equal">
      <formula>"teilweise 50%"</formula>
    </cfRule>
    <cfRule type="cellIs" dxfId="2346" priority="2752" operator="equal">
      <formula>"geplant"</formula>
    </cfRule>
    <cfRule type="cellIs" dxfId="2345" priority="2753" operator="equal">
      <formula>"nein"</formula>
    </cfRule>
    <cfRule type="cellIs" dxfId="2344" priority="2754" operator="equal">
      <formula>"ja"</formula>
    </cfRule>
  </conditionalFormatting>
  <conditionalFormatting sqref="H9">
    <cfRule type="cellIs" dxfId="2343" priority="2741" operator="equal">
      <formula>"nicht zutreffend"</formula>
    </cfRule>
    <cfRule type="cellIs" dxfId="2342" priority="2742" operator="equal">
      <formula>"teilweise 25%"</formula>
    </cfRule>
    <cfRule type="cellIs" dxfId="2341" priority="2743" operator="equal">
      <formula>"teilweise 75%"</formula>
    </cfRule>
    <cfRule type="cellIs" dxfId="2340" priority="2744" operator="equal">
      <formula>"teilweise 50%"</formula>
    </cfRule>
    <cfRule type="cellIs" dxfId="2339" priority="2745" operator="equal">
      <formula>"geplant"</formula>
    </cfRule>
    <cfRule type="cellIs" dxfId="2338" priority="2746" operator="equal">
      <formula>"nein"</formula>
    </cfRule>
    <cfRule type="cellIs" dxfId="2337" priority="2747" operator="equal">
      <formula>"ja"</formula>
    </cfRule>
  </conditionalFormatting>
  <conditionalFormatting sqref="H10">
    <cfRule type="cellIs" dxfId="2336" priority="2734" operator="equal">
      <formula>"nicht zutreffend"</formula>
    </cfRule>
    <cfRule type="cellIs" dxfId="2335" priority="2735" operator="equal">
      <formula>"teilweise 25%"</formula>
    </cfRule>
    <cfRule type="cellIs" dxfId="2334" priority="2736" operator="equal">
      <formula>"teilweise 75%"</formula>
    </cfRule>
    <cfRule type="cellIs" dxfId="2333" priority="2737" operator="equal">
      <formula>"teilweise 50%"</formula>
    </cfRule>
    <cfRule type="cellIs" dxfId="2332" priority="2738" operator="equal">
      <formula>"geplant"</formula>
    </cfRule>
    <cfRule type="cellIs" dxfId="2331" priority="2739" operator="equal">
      <formula>"nein"</formula>
    </cfRule>
    <cfRule type="cellIs" dxfId="2330" priority="2740" operator="equal">
      <formula>"ja"</formula>
    </cfRule>
  </conditionalFormatting>
  <conditionalFormatting sqref="H11">
    <cfRule type="cellIs" dxfId="2329" priority="2727" operator="equal">
      <formula>"nicht zutreffend"</formula>
    </cfRule>
    <cfRule type="cellIs" dxfId="2328" priority="2728" operator="equal">
      <formula>"teilweise 25%"</formula>
    </cfRule>
    <cfRule type="cellIs" dxfId="2327" priority="2729" operator="equal">
      <formula>"teilweise 75%"</formula>
    </cfRule>
    <cfRule type="cellIs" dxfId="2326" priority="2730" operator="equal">
      <formula>"teilweise 50%"</formula>
    </cfRule>
    <cfRule type="cellIs" dxfId="2325" priority="2731" operator="equal">
      <formula>"geplant"</formula>
    </cfRule>
    <cfRule type="cellIs" dxfId="2324" priority="2732" operator="equal">
      <formula>"nein"</formula>
    </cfRule>
    <cfRule type="cellIs" dxfId="2323" priority="2733" operator="equal">
      <formula>"ja"</formula>
    </cfRule>
  </conditionalFormatting>
  <conditionalFormatting sqref="H12">
    <cfRule type="cellIs" dxfId="2322" priority="2720" operator="equal">
      <formula>"nicht zutreffend"</formula>
    </cfRule>
    <cfRule type="cellIs" dxfId="2321" priority="2721" operator="equal">
      <formula>"teilweise 25%"</formula>
    </cfRule>
    <cfRule type="cellIs" dxfId="2320" priority="2722" operator="equal">
      <formula>"teilweise 75%"</formula>
    </cfRule>
    <cfRule type="cellIs" dxfId="2319" priority="2723" operator="equal">
      <formula>"teilweise 50%"</formula>
    </cfRule>
    <cfRule type="cellIs" dxfId="2318" priority="2724" operator="equal">
      <formula>"geplant"</formula>
    </cfRule>
    <cfRule type="cellIs" dxfId="2317" priority="2725" operator="equal">
      <formula>"nein"</formula>
    </cfRule>
    <cfRule type="cellIs" dxfId="2316" priority="2726" operator="equal">
      <formula>"ja"</formula>
    </cfRule>
  </conditionalFormatting>
  <conditionalFormatting sqref="H13">
    <cfRule type="cellIs" dxfId="2315" priority="2713" operator="equal">
      <formula>"nicht zutreffend"</formula>
    </cfRule>
    <cfRule type="cellIs" dxfId="2314" priority="2714" operator="equal">
      <formula>"teilweise 25%"</formula>
    </cfRule>
    <cfRule type="cellIs" dxfId="2313" priority="2715" operator="equal">
      <formula>"teilweise 75%"</formula>
    </cfRule>
    <cfRule type="cellIs" dxfId="2312" priority="2716" operator="equal">
      <formula>"teilweise 50%"</formula>
    </cfRule>
    <cfRule type="cellIs" dxfId="2311" priority="2717" operator="equal">
      <formula>"geplant"</formula>
    </cfRule>
    <cfRule type="cellIs" dxfId="2310" priority="2718" operator="equal">
      <formula>"nein"</formula>
    </cfRule>
    <cfRule type="cellIs" dxfId="2309" priority="2719" operator="equal">
      <formula>"ja"</formula>
    </cfRule>
  </conditionalFormatting>
  <conditionalFormatting sqref="H14:H18">
    <cfRule type="cellIs" dxfId="2308" priority="2706" operator="equal">
      <formula>"nicht zutreffend"</formula>
    </cfRule>
    <cfRule type="cellIs" dxfId="2307" priority="2707" operator="equal">
      <formula>"teilweise 25%"</formula>
    </cfRule>
    <cfRule type="cellIs" dxfId="2306" priority="2708" operator="equal">
      <formula>"teilweise 75%"</formula>
    </cfRule>
    <cfRule type="cellIs" dxfId="2305" priority="2709" operator="equal">
      <formula>"teilweise 50%"</formula>
    </cfRule>
    <cfRule type="cellIs" dxfId="2304" priority="2710" operator="equal">
      <formula>"geplant"</formula>
    </cfRule>
    <cfRule type="cellIs" dxfId="2303" priority="2711" operator="equal">
      <formula>"nein"</formula>
    </cfRule>
    <cfRule type="cellIs" dxfId="2302" priority="2712" operator="equal">
      <formula>"ja"</formula>
    </cfRule>
  </conditionalFormatting>
  <conditionalFormatting sqref="H19">
    <cfRule type="cellIs" dxfId="2301" priority="2699" operator="equal">
      <formula>"nicht zutreffend"</formula>
    </cfRule>
    <cfRule type="cellIs" dxfId="2300" priority="2700" operator="equal">
      <formula>"teilweise 25%"</formula>
    </cfRule>
    <cfRule type="cellIs" dxfId="2299" priority="2701" operator="equal">
      <formula>"teilweise 75%"</formula>
    </cfRule>
    <cfRule type="cellIs" dxfId="2298" priority="2702" operator="equal">
      <formula>"teilweise 50%"</formula>
    </cfRule>
    <cfRule type="cellIs" dxfId="2297" priority="2703" operator="equal">
      <formula>"geplant"</formula>
    </cfRule>
    <cfRule type="cellIs" dxfId="2296" priority="2704" operator="equal">
      <formula>"nein"</formula>
    </cfRule>
    <cfRule type="cellIs" dxfId="2295" priority="2705" operator="equal">
      <formula>"ja"</formula>
    </cfRule>
  </conditionalFormatting>
  <conditionalFormatting sqref="H20">
    <cfRule type="cellIs" dxfId="2294" priority="2692" operator="equal">
      <formula>"nicht zutreffend"</formula>
    </cfRule>
    <cfRule type="cellIs" dxfId="2293" priority="2693" operator="equal">
      <formula>"teilweise 25%"</formula>
    </cfRule>
    <cfRule type="cellIs" dxfId="2292" priority="2694" operator="equal">
      <formula>"teilweise 75%"</formula>
    </cfRule>
    <cfRule type="cellIs" dxfId="2291" priority="2695" operator="equal">
      <formula>"teilweise 50%"</formula>
    </cfRule>
    <cfRule type="cellIs" dxfId="2290" priority="2696" operator="equal">
      <formula>"geplant"</formula>
    </cfRule>
    <cfRule type="cellIs" dxfId="2289" priority="2697" operator="equal">
      <formula>"nein"</formula>
    </cfRule>
    <cfRule type="cellIs" dxfId="2288" priority="2698" operator="equal">
      <formula>"ja"</formula>
    </cfRule>
  </conditionalFormatting>
  <conditionalFormatting sqref="H21">
    <cfRule type="cellIs" dxfId="2287" priority="2685" operator="equal">
      <formula>"nicht zutreffend"</formula>
    </cfRule>
    <cfRule type="cellIs" dxfId="2286" priority="2686" operator="equal">
      <formula>"teilweise 25%"</formula>
    </cfRule>
    <cfRule type="cellIs" dxfId="2285" priority="2687" operator="equal">
      <formula>"teilweise 75%"</formula>
    </cfRule>
    <cfRule type="cellIs" dxfId="2284" priority="2688" operator="equal">
      <formula>"teilweise 50%"</formula>
    </cfRule>
    <cfRule type="cellIs" dxfId="2283" priority="2689" operator="equal">
      <formula>"geplant"</formula>
    </cfRule>
    <cfRule type="cellIs" dxfId="2282" priority="2690" operator="equal">
      <formula>"nein"</formula>
    </cfRule>
    <cfRule type="cellIs" dxfId="2281" priority="2691" operator="equal">
      <formula>"ja"</formula>
    </cfRule>
  </conditionalFormatting>
  <conditionalFormatting sqref="H22">
    <cfRule type="cellIs" dxfId="2280" priority="2678" operator="equal">
      <formula>"nicht zutreffend"</formula>
    </cfRule>
    <cfRule type="cellIs" dxfId="2279" priority="2679" operator="equal">
      <formula>"teilweise 25%"</formula>
    </cfRule>
    <cfRule type="cellIs" dxfId="2278" priority="2680" operator="equal">
      <formula>"teilweise 75%"</formula>
    </cfRule>
    <cfRule type="cellIs" dxfId="2277" priority="2681" operator="equal">
      <formula>"teilweise 50%"</formula>
    </cfRule>
    <cfRule type="cellIs" dxfId="2276" priority="2682" operator="equal">
      <formula>"geplant"</formula>
    </cfRule>
    <cfRule type="cellIs" dxfId="2275" priority="2683" operator="equal">
      <formula>"nein"</formula>
    </cfRule>
    <cfRule type="cellIs" dxfId="2274" priority="2684" operator="equal">
      <formula>"ja"</formula>
    </cfRule>
  </conditionalFormatting>
  <conditionalFormatting sqref="H23">
    <cfRule type="cellIs" dxfId="2273" priority="2671" operator="equal">
      <formula>"nicht zutreffend"</formula>
    </cfRule>
    <cfRule type="cellIs" dxfId="2272" priority="2672" operator="equal">
      <formula>"teilweise 25%"</formula>
    </cfRule>
    <cfRule type="cellIs" dxfId="2271" priority="2673" operator="equal">
      <formula>"teilweise 75%"</formula>
    </cfRule>
    <cfRule type="cellIs" dxfId="2270" priority="2674" operator="equal">
      <formula>"teilweise 50%"</formula>
    </cfRule>
    <cfRule type="cellIs" dxfId="2269" priority="2675" operator="equal">
      <formula>"geplant"</formula>
    </cfRule>
    <cfRule type="cellIs" dxfId="2268" priority="2676" operator="equal">
      <formula>"nein"</formula>
    </cfRule>
    <cfRule type="cellIs" dxfId="2267" priority="2677" operator="equal">
      <formula>"ja"</formula>
    </cfRule>
  </conditionalFormatting>
  <conditionalFormatting sqref="H24">
    <cfRule type="cellIs" dxfId="2266" priority="2664" operator="equal">
      <formula>"nicht zutreffend"</formula>
    </cfRule>
    <cfRule type="cellIs" dxfId="2265" priority="2665" operator="equal">
      <formula>"teilweise 25%"</formula>
    </cfRule>
    <cfRule type="cellIs" dxfId="2264" priority="2666" operator="equal">
      <formula>"teilweise 75%"</formula>
    </cfRule>
    <cfRule type="cellIs" dxfId="2263" priority="2667" operator="equal">
      <formula>"teilweise 50%"</formula>
    </cfRule>
    <cfRule type="cellIs" dxfId="2262" priority="2668" operator="equal">
      <formula>"geplant"</formula>
    </cfRule>
    <cfRule type="cellIs" dxfId="2261" priority="2669" operator="equal">
      <formula>"nein"</formula>
    </cfRule>
    <cfRule type="cellIs" dxfId="2260" priority="2670" operator="equal">
      <formula>"ja"</formula>
    </cfRule>
  </conditionalFormatting>
  <conditionalFormatting sqref="H26">
    <cfRule type="cellIs" dxfId="2259" priority="2657" operator="equal">
      <formula>"nicht zutreffend"</formula>
    </cfRule>
    <cfRule type="cellIs" dxfId="2258" priority="2658" operator="equal">
      <formula>"teilweise 25%"</formula>
    </cfRule>
    <cfRule type="cellIs" dxfId="2257" priority="2659" operator="equal">
      <formula>"teilweise 75%"</formula>
    </cfRule>
    <cfRule type="cellIs" dxfId="2256" priority="2660" operator="equal">
      <formula>"teilweise 50%"</formula>
    </cfRule>
    <cfRule type="cellIs" dxfId="2255" priority="2661" operator="equal">
      <formula>"geplant"</formula>
    </cfRule>
    <cfRule type="cellIs" dxfId="2254" priority="2662" operator="equal">
      <formula>"nein"</formula>
    </cfRule>
    <cfRule type="cellIs" dxfId="2253" priority="2663" operator="equal">
      <formula>"ja"</formula>
    </cfRule>
  </conditionalFormatting>
  <conditionalFormatting sqref="H25">
    <cfRule type="cellIs" dxfId="2252" priority="2650" operator="equal">
      <formula>"nicht zutreffend"</formula>
    </cfRule>
    <cfRule type="cellIs" dxfId="2251" priority="2651" operator="equal">
      <formula>"teilweise 25%"</formula>
    </cfRule>
    <cfRule type="cellIs" dxfId="2250" priority="2652" operator="equal">
      <formula>"teilweise 75%"</formula>
    </cfRule>
    <cfRule type="cellIs" dxfId="2249" priority="2653" operator="equal">
      <formula>"teilweise 50%"</formula>
    </cfRule>
    <cfRule type="cellIs" dxfId="2248" priority="2654" operator="equal">
      <formula>"geplant"</formula>
    </cfRule>
    <cfRule type="cellIs" dxfId="2247" priority="2655" operator="equal">
      <formula>"nein"</formula>
    </cfRule>
    <cfRule type="cellIs" dxfId="2246" priority="2656" operator="equal">
      <formula>"ja"</formula>
    </cfRule>
  </conditionalFormatting>
  <conditionalFormatting sqref="H28">
    <cfRule type="cellIs" dxfId="2245" priority="2643" operator="equal">
      <formula>"nicht zutreffend"</formula>
    </cfRule>
    <cfRule type="cellIs" dxfId="2244" priority="2644" operator="equal">
      <formula>"teilweise 25%"</formula>
    </cfRule>
    <cfRule type="cellIs" dxfId="2243" priority="2645" operator="equal">
      <formula>"teilweise 75%"</formula>
    </cfRule>
    <cfRule type="cellIs" dxfId="2242" priority="2646" operator="equal">
      <formula>"teilweise 50%"</formula>
    </cfRule>
    <cfRule type="cellIs" dxfId="2241" priority="2647" operator="equal">
      <formula>"geplant"</formula>
    </cfRule>
    <cfRule type="cellIs" dxfId="2240" priority="2648" operator="equal">
      <formula>"nein"</formula>
    </cfRule>
    <cfRule type="cellIs" dxfId="2239" priority="2649" operator="equal">
      <formula>"ja"</formula>
    </cfRule>
  </conditionalFormatting>
  <conditionalFormatting sqref="H29:H34">
    <cfRule type="cellIs" dxfId="2238" priority="2636" operator="equal">
      <formula>"nicht zutreffend"</formula>
    </cfRule>
    <cfRule type="cellIs" dxfId="2237" priority="2637" operator="equal">
      <formula>"teilweise 25%"</formula>
    </cfRule>
    <cfRule type="cellIs" dxfId="2236" priority="2638" operator="equal">
      <formula>"teilweise 75%"</formula>
    </cfRule>
    <cfRule type="cellIs" dxfId="2235" priority="2639" operator="equal">
      <formula>"teilweise 50%"</formula>
    </cfRule>
    <cfRule type="cellIs" dxfId="2234" priority="2640" operator="equal">
      <formula>"geplant"</formula>
    </cfRule>
    <cfRule type="cellIs" dxfId="2233" priority="2641" operator="equal">
      <formula>"nein"</formula>
    </cfRule>
    <cfRule type="cellIs" dxfId="2232" priority="2642" operator="equal">
      <formula>"ja"</formula>
    </cfRule>
  </conditionalFormatting>
  <conditionalFormatting sqref="H35">
    <cfRule type="cellIs" dxfId="2231" priority="2629" operator="equal">
      <formula>"nicht zutreffend"</formula>
    </cfRule>
    <cfRule type="cellIs" dxfId="2230" priority="2630" operator="equal">
      <formula>"teilweise 25%"</formula>
    </cfRule>
    <cfRule type="cellIs" dxfId="2229" priority="2631" operator="equal">
      <formula>"teilweise 75%"</formula>
    </cfRule>
    <cfRule type="cellIs" dxfId="2228" priority="2632" operator="equal">
      <formula>"teilweise 50%"</formula>
    </cfRule>
    <cfRule type="cellIs" dxfId="2227" priority="2633" operator="equal">
      <formula>"geplant"</formula>
    </cfRule>
    <cfRule type="cellIs" dxfId="2226" priority="2634" operator="equal">
      <formula>"nein"</formula>
    </cfRule>
    <cfRule type="cellIs" dxfId="2225" priority="2635" operator="equal">
      <formula>"ja"</formula>
    </cfRule>
  </conditionalFormatting>
  <conditionalFormatting sqref="H37">
    <cfRule type="cellIs" dxfId="2224" priority="2622" operator="equal">
      <formula>"nicht zutreffend"</formula>
    </cfRule>
    <cfRule type="cellIs" dxfId="2223" priority="2623" operator="equal">
      <formula>"teilweise 25%"</formula>
    </cfRule>
    <cfRule type="cellIs" dxfId="2222" priority="2624" operator="equal">
      <formula>"teilweise 75%"</formula>
    </cfRule>
    <cfRule type="cellIs" dxfId="2221" priority="2625" operator="equal">
      <formula>"teilweise 50%"</formula>
    </cfRule>
    <cfRule type="cellIs" dxfId="2220" priority="2626" operator="equal">
      <formula>"geplant"</formula>
    </cfRule>
    <cfRule type="cellIs" dxfId="2219" priority="2627" operator="equal">
      <formula>"nein"</formula>
    </cfRule>
    <cfRule type="cellIs" dxfId="2218" priority="2628" operator="equal">
      <formula>"ja"</formula>
    </cfRule>
  </conditionalFormatting>
  <conditionalFormatting sqref="H39">
    <cfRule type="cellIs" dxfId="2217" priority="2615" operator="equal">
      <formula>"nicht zutreffend"</formula>
    </cfRule>
    <cfRule type="cellIs" dxfId="2216" priority="2616" operator="equal">
      <formula>"teilweise 25%"</formula>
    </cfRule>
    <cfRule type="cellIs" dxfId="2215" priority="2617" operator="equal">
      <formula>"teilweise 75%"</formula>
    </cfRule>
    <cfRule type="cellIs" dxfId="2214" priority="2618" operator="equal">
      <formula>"teilweise 50%"</formula>
    </cfRule>
    <cfRule type="cellIs" dxfId="2213" priority="2619" operator="equal">
      <formula>"geplant"</formula>
    </cfRule>
    <cfRule type="cellIs" dxfId="2212" priority="2620" operator="equal">
      <formula>"nein"</formula>
    </cfRule>
    <cfRule type="cellIs" dxfId="2211" priority="2621" operator="equal">
      <formula>"ja"</formula>
    </cfRule>
  </conditionalFormatting>
  <conditionalFormatting sqref="H38">
    <cfRule type="cellIs" dxfId="2210" priority="2608" operator="equal">
      <formula>"nicht zutreffend"</formula>
    </cfRule>
    <cfRule type="cellIs" dxfId="2209" priority="2609" operator="equal">
      <formula>"teilweise 25%"</formula>
    </cfRule>
    <cfRule type="cellIs" dxfId="2208" priority="2610" operator="equal">
      <formula>"teilweise 75%"</formula>
    </cfRule>
    <cfRule type="cellIs" dxfId="2207" priority="2611" operator="equal">
      <formula>"teilweise 50%"</formula>
    </cfRule>
    <cfRule type="cellIs" dxfId="2206" priority="2612" operator="equal">
      <formula>"geplant"</formula>
    </cfRule>
    <cfRule type="cellIs" dxfId="2205" priority="2613" operator="equal">
      <formula>"nein"</formula>
    </cfRule>
    <cfRule type="cellIs" dxfId="2204" priority="2614" operator="equal">
      <formula>"ja"</formula>
    </cfRule>
  </conditionalFormatting>
  <conditionalFormatting sqref="H41">
    <cfRule type="cellIs" dxfId="2203" priority="2601" operator="equal">
      <formula>"nicht zutreffend"</formula>
    </cfRule>
    <cfRule type="cellIs" dxfId="2202" priority="2602" operator="equal">
      <formula>"teilweise 25%"</formula>
    </cfRule>
    <cfRule type="cellIs" dxfId="2201" priority="2603" operator="equal">
      <formula>"teilweise 75%"</formula>
    </cfRule>
    <cfRule type="cellIs" dxfId="2200" priority="2604" operator="equal">
      <formula>"teilweise 50%"</formula>
    </cfRule>
    <cfRule type="cellIs" dxfId="2199" priority="2605" operator="equal">
      <formula>"geplant"</formula>
    </cfRule>
    <cfRule type="cellIs" dxfId="2198" priority="2606" operator="equal">
      <formula>"nein"</formula>
    </cfRule>
    <cfRule type="cellIs" dxfId="2197" priority="2607" operator="equal">
      <formula>"ja"</formula>
    </cfRule>
  </conditionalFormatting>
  <conditionalFormatting sqref="H42">
    <cfRule type="cellIs" dxfId="2196" priority="2594" operator="equal">
      <formula>"nicht zutreffend"</formula>
    </cfRule>
    <cfRule type="cellIs" dxfId="2195" priority="2595" operator="equal">
      <formula>"teilweise 25%"</formula>
    </cfRule>
    <cfRule type="cellIs" dxfId="2194" priority="2596" operator="equal">
      <formula>"teilweise 75%"</formula>
    </cfRule>
    <cfRule type="cellIs" dxfId="2193" priority="2597" operator="equal">
      <formula>"teilweise 50%"</formula>
    </cfRule>
    <cfRule type="cellIs" dxfId="2192" priority="2598" operator="equal">
      <formula>"geplant"</formula>
    </cfRule>
    <cfRule type="cellIs" dxfId="2191" priority="2599" operator="equal">
      <formula>"nein"</formula>
    </cfRule>
    <cfRule type="cellIs" dxfId="2190" priority="2600" operator="equal">
      <formula>"ja"</formula>
    </cfRule>
  </conditionalFormatting>
  <conditionalFormatting sqref="H45:H52">
    <cfRule type="cellIs" dxfId="2189" priority="2587" operator="equal">
      <formula>"nicht zutreffend"</formula>
    </cfRule>
    <cfRule type="cellIs" dxfId="2188" priority="2588" operator="equal">
      <formula>"teilweise 25%"</formula>
    </cfRule>
    <cfRule type="cellIs" dxfId="2187" priority="2589" operator="equal">
      <formula>"teilweise 75%"</formula>
    </cfRule>
    <cfRule type="cellIs" dxfId="2186" priority="2590" operator="equal">
      <formula>"teilweise 50%"</formula>
    </cfRule>
    <cfRule type="cellIs" dxfId="2185" priority="2591" operator="equal">
      <formula>"geplant"</formula>
    </cfRule>
    <cfRule type="cellIs" dxfId="2184" priority="2592" operator="equal">
      <formula>"nein"</formula>
    </cfRule>
    <cfRule type="cellIs" dxfId="2183" priority="2593" operator="equal">
      <formula>"ja"</formula>
    </cfRule>
  </conditionalFormatting>
  <conditionalFormatting sqref="H53">
    <cfRule type="cellIs" dxfId="2182" priority="2573" operator="equal">
      <formula>"nicht zutreffend"</formula>
    </cfRule>
    <cfRule type="cellIs" dxfId="2181" priority="2574" operator="equal">
      <formula>"teilweise 25%"</formula>
    </cfRule>
    <cfRule type="cellIs" dxfId="2180" priority="2575" operator="equal">
      <formula>"teilweise 75%"</formula>
    </cfRule>
    <cfRule type="cellIs" dxfId="2179" priority="2576" operator="equal">
      <formula>"teilweise 50%"</formula>
    </cfRule>
    <cfRule type="cellIs" dxfId="2178" priority="2577" operator="equal">
      <formula>"geplant"</formula>
    </cfRule>
    <cfRule type="cellIs" dxfId="2177" priority="2578" operator="equal">
      <formula>"nein"</formula>
    </cfRule>
    <cfRule type="cellIs" dxfId="2176" priority="2579" operator="equal">
      <formula>"ja"</formula>
    </cfRule>
  </conditionalFormatting>
  <conditionalFormatting sqref="H54">
    <cfRule type="cellIs" dxfId="2175" priority="2566" operator="equal">
      <formula>"nicht zutreffend"</formula>
    </cfRule>
    <cfRule type="cellIs" dxfId="2174" priority="2567" operator="equal">
      <formula>"teilweise 25%"</formula>
    </cfRule>
    <cfRule type="cellIs" dxfId="2173" priority="2568" operator="equal">
      <formula>"teilweise 75%"</formula>
    </cfRule>
    <cfRule type="cellIs" dxfId="2172" priority="2569" operator="equal">
      <formula>"teilweise 50%"</formula>
    </cfRule>
    <cfRule type="cellIs" dxfId="2171" priority="2570" operator="equal">
      <formula>"geplant"</formula>
    </cfRule>
    <cfRule type="cellIs" dxfId="2170" priority="2571" operator="equal">
      <formula>"nein"</formula>
    </cfRule>
    <cfRule type="cellIs" dxfId="2169" priority="2572" operator="equal">
      <formula>"ja"</formula>
    </cfRule>
  </conditionalFormatting>
  <conditionalFormatting sqref="H56">
    <cfRule type="cellIs" dxfId="2168" priority="2559" operator="equal">
      <formula>"nicht zutreffend"</formula>
    </cfRule>
    <cfRule type="cellIs" dxfId="2167" priority="2560" operator="equal">
      <formula>"teilweise 25%"</formula>
    </cfRule>
    <cfRule type="cellIs" dxfId="2166" priority="2561" operator="equal">
      <formula>"teilweise 75%"</formula>
    </cfRule>
    <cfRule type="cellIs" dxfId="2165" priority="2562" operator="equal">
      <formula>"teilweise 50%"</formula>
    </cfRule>
    <cfRule type="cellIs" dxfId="2164" priority="2563" operator="equal">
      <formula>"geplant"</formula>
    </cfRule>
    <cfRule type="cellIs" dxfId="2163" priority="2564" operator="equal">
      <formula>"nein"</formula>
    </cfRule>
    <cfRule type="cellIs" dxfId="2162" priority="2565" operator="equal">
      <formula>"ja"</formula>
    </cfRule>
  </conditionalFormatting>
  <conditionalFormatting sqref="H55">
    <cfRule type="cellIs" dxfId="2161" priority="2552" operator="equal">
      <formula>"nicht zutreffend"</formula>
    </cfRule>
    <cfRule type="cellIs" dxfId="2160" priority="2553" operator="equal">
      <formula>"teilweise 25%"</formula>
    </cfRule>
    <cfRule type="cellIs" dxfId="2159" priority="2554" operator="equal">
      <formula>"teilweise 75%"</formula>
    </cfRule>
    <cfRule type="cellIs" dxfId="2158" priority="2555" operator="equal">
      <formula>"teilweise 50%"</formula>
    </cfRule>
    <cfRule type="cellIs" dxfId="2157" priority="2556" operator="equal">
      <formula>"geplant"</formula>
    </cfRule>
    <cfRule type="cellIs" dxfId="2156" priority="2557" operator="equal">
      <formula>"nein"</formula>
    </cfRule>
    <cfRule type="cellIs" dxfId="2155" priority="2558" operator="equal">
      <formula>"ja"</formula>
    </cfRule>
  </conditionalFormatting>
  <conditionalFormatting sqref="H57">
    <cfRule type="cellIs" dxfId="2154" priority="2545" operator="equal">
      <formula>"nicht zutreffend"</formula>
    </cfRule>
    <cfRule type="cellIs" dxfId="2153" priority="2546" operator="equal">
      <formula>"teilweise 25%"</formula>
    </cfRule>
    <cfRule type="cellIs" dxfId="2152" priority="2547" operator="equal">
      <formula>"teilweise 75%"</formula>
    </cfRule>
    <cfRule type="cellIs" dxfId="2151" priority="2548" operator="equal">
      <formula>"teilweise 50%"</formula>
    </cfRule>
    <cfRule type="cellIs" dxfId="2150" priority="2549" operator="equal">
      <formula>"geplant"</formula>
    </cfRule>
    <cfRule type="cellIs" dxfId="2149" priority="2550" operator="equal">
      <formula>"nein"</formula>
    </cfRule>
    <cfRule type="cellIs" dxfId="2148" priority="2551" operator="equal">
      <formula>"ja"</formula>
    </cfRule>
  </conditionalFormatting>
  <conditionalFormatting sqref="H58">
    <cfRule type="cellIs" dxfId="2147" priority="2538" operator="equal">
      <formula>"nicht zutreffend"</formula>
    </cfRule>
    <cfRule type="cellIs" dxfId="2146" priority="2539" operator="equal">
      <formula>"teilweise 25%"</formula>
    </cfRule>
    <cfRule type="cellIs" dxfId="2145" priority="2540" operator="equal">
      <formula>"teilweise 75%"</formula>
    </cfRule>
    <cfRule type="cellIs" dxfId="2144" priority="2541" operator="equal">
      <formula>"teilweise 50%"</formula>
    </cfRule>
    <cfRule type="cellIs" dxfId="2143" priority="2542" operator="equal">
      <formula>"geplant"</formula>
    </cfRule>
    <cfRule type="cellIs" dxfId="2142" priority="2543" operator="equal">
      <formula>"nein"</formula>
    </cfRule>
    <cfRule type="cellIs" dxfId="2141" priority="2544" operator="equal">
      <formula>"ja"</formula>
    </cfRule>
  </conditionalFormatting>
  <conditionalFormatting sqref="H61">
    <cfRule type="cellIs" dxfId="2140" priority="2426" operator="equal">
      <formula>"nicht zutreffend"</formula>
    </cfRule>
    <cfRule type="cellIs" dxfId="2139" priority="2427" operator="equal">
      <formula>"teilweise 25%"</formula>
    </cfRule>
    <cfRule type="cellIs" dxfId="2138" priority="2428" operator="equal">
      <formula>"teilweise 75%"</formula>
    </cfRule>
    <cfRule type="cellIs" dxfId="2137" priority="2429" operator="equal">
      <formula>"teilweise 50%"</formula>
    </cfRule>
    <cfRule type="cellIs" dxfId="2136" priority="2430" operator="equal">
      <formula>"geplant"</formula>
    </cfRule>
    <cfRule type="cellIs" dxfId="2135" priority="2431" operator="equal">
      <formula>"nein"</formula>
    </cfRule>
    <cfRule type="cellIs" dxfId="2134" priority="2432" operator="equal">
      <formula>"ja"</formula>
    </cfRule>
  </conditionalFormatting>
  <conditionalFormatting sqref="H62">
    <cfRule type="cellIs" dxfId="2133" priority="2419" operator="equal">
      <formula>"nicht zutreffend"</formula>
    </cfRule>
    <cfRule type="cellIs" dxfId="2132" priority="2420" operator="equal">
      <formula>"teilweise 25%"</formula>
    </cfRule>
    <cfRule type="cellIs" dxfId="2131" priority="2421" operator="equal">
      <formula>"teilweise 75%"</formula>
    </cfRule>
    <cfRule type="cellIs" dxfId="2130" priority="2422" operator="equal">
      <formula>"teilweise 50%"</formula>
    </cfRule>
    <cfRule type="cellIs" dxfId="2129" priority="2423" operator="equal">
      <formula>"geplant"</formula>
    </cfRule>
    <cfRule type="cellIs" dxfId="2128" priority="2424" operator="equal">
      <formula>"nein"</formula>
    </cfRule>
    <cfRule type="cellIs" dxfId="2127" priority="2425" operator="equal">
      <formula>"ja"</formula>
    </cfRule>
  </conditionalFormatting>
  <conditionalFormatting sqref="H63">
    <cfRule type="cellIs" dxfId="2126" priority="2412" operator="equal">
      <formula>"nicht zutreffend"</formula>
    </cfRule>
    <cfRule type="cellIs" dxfId="2125" priority="2413" operator="equal">
      <formula>"teilweise 25%"</formula>
    </cfRule>
    <cfRule type="cellIs" dxfId="2124" priority="2414" operator="equal">
      <formula>"teilweise 75%"</formula>
    </cfRule>
    <cfRule type="cellIs" dxfId="2123" priority="2415" operator="equal">
      <formula>"teilweise 50%"</formula>
    </cfRule>
    <cfRule type="cellIs" dxfId="2122" priority="2416" operator="equal">
      <formula>"geplant"</formula>
    </cfRule>
    <cfRule type="cellIs" dxfId="2121" priority="2417" operator="equal">
      <formula>"nein"</formula>
    </cfRule>
    <cfRule type="cellIs" dxfId="2120" priority="2418" operator="equal">
      <formula>"ja"</formula>
    </cfRule>
  </conditionalFormatting>
  <conditionalFormatting sqref="H64">
    <cfRule type="cellIs" dxfId="2119" priority="2405" operator="equal">
      <formula>"nicht zutreffend"</formula>
    </cfRule>
    <cfRule type="cellIs" dxfId="2118" priority="2406" operator="equal">
      <formula>"teilweise 25%"</formula>
    </cfRule>
    <cfRule type="cellIs" dxfId="2117" priority="2407" operator="equal">
      <formula>"teilweise 75%"</formula>
    </cfRule>
    <cfRule type="cellIs" dxfId="2116" priority="2408" operator="equal">
      <formula>"teilweise 50%"</formula>
    </cfRule>
    <cfRule type="cellIs" dxfId="2115" priority="2409" operator="equal">
      <formula>"geplant"</formula>
    </cfRule>
    <cfRule type="cellIs" dxfId="2114" priority="2410" operator="equal">
      <formula>"nein"</formula>
    </cfRule>
    <cfRule type="cellIs" dxfId="2113" priority="2411" operator="equal">
      <formula>"ja"</formula>
    </cfRule>
  </conditionalFormatting>
  <conditionalFormatting sqref="H65">
    <cfRule type="cellIs" dxfId="2112" priority="2398" operator="equal">
      <formula>"nicht zutreffend"</formula>
    </cfRule>
    <cfRule type="cellIs" dxfId="2111" priority="2399" operator="equal">
      <formula>"teilweise 25%"</formula>
    </cfRule>
    <cfRule type="cellIs" dxfId="2110" priority="2400" operator="equal">
      <formula>"teilweise 75%"</formula>
    </cfRule>
    <cfRule type="cellIs" dxfId="2109" priority="2401" operator="equal">
      <formula>"teilweise 50%"</formula>
    </cfRule>
    <cfRule type="cellIs" dxfId="2108" priority="2402" operator="equal">
      <formula>"geplant"</formula>
    </cfRule>
    <cfRule type="cellIs" dxfId="2107" priority="2403" operator="equal">
      <formula>"nein"</formula>
    </cfRule>
    <cfRule type="cellIs" dxfId="2106" priority="2404" operator="equal">
      <formula>"ja"</formula>
    </cfRule>
  </conditionalFormatting>
  <conditionalFormatting sqref="H66">
    <cfRule type="cellIs" dxfId="2105" priority="2391" operator="equal">
      <formula>"nicht zutreffend"</formula>
    </cfRule>
    <cfRule type="cellIs" dxfId="2104" priority="2392" operator="equal">
      <formula>"teilweise 25%"</formula>
    </cfRule>
    <cfRule type="cellIs" dxfId="2103" priority="2393" operator="equal">
      <formula>"teilweise 75%"</formula>
    </cfRule>
    <cfRule type="cellIs" dxfId="2102" priority="2394" operator="equal">
      <formula>"teilweise 50%"</formula>
    </cfRule>
    <cfRule type="cellIs" dxfId="2101" priority="2395" operator="equal">
      <formula>"geplant"</formula>
    </cfRule>
    <cfRule type="cellIs" dxfId="2100" priority="2396" operator="equal">
      <formula>"nein"</formula>
    </cfRule>
    <cfRule type="cellIs" dxfId="2099" priority="2397" operator="equal">
      <formula>"ja"</formula>
    </cfRule>
  </conditionalFormatting>
  <conditionalFormatting sqref="H66">
    <cfRule type="cellIs" dxfId="2098" priority="2384" operator="equal">
      <formula>"nicht zutreffend"</formula>
    </cfRule>
    <cfRule type="cellIs" dxfId="2097" priority="2385" operator="equal">
      <formula>"teilweise 25%"</formula>
    </cfRule>
    <cfRule type="cellIs" dxfId="2096" priority="2386" operator="equal">
      <formula>"teilweise 75%"</formula>
    </cfRule>
    <cfRule type="cellIs" dxfId="2095" priority="2387" operator="equal">
      <formula>"teilweise 50%"</formula>
    </cfRule>
    <cfRule type="cellIs" dxfId="2094" priority="2388" operator="equal">
      <formula>"geplant"</formula>
    </cfRule>
    <cfRule type="cellIs" dxfId="2093" priority="2389" operator="equal">
      <formula>"nein"</formula>
    </cfRule>
    <cfRule type="cellIs" dxfId="2092" priority="2390" operator="equal">
      <formula>"ja"</formula>
    </cfRule>
  </conditionalFormatting>
  <conditionalFormatting sqref="H67:H70">
    <cfRule type="cellIs" dxfId="2091" priority="2377" operator="equal">
      <formula>"nicht zutreffend"</formula>
    </cfRule>
    <cfRule type="cellIs" dxfId="2090" priority="2378" operator="equal">
      <formula>"teilweise 25%"</formula>
    </cfRule>
    <cfRule type="cellIs" dxfId="2089" priority="2379" operator="equal">
      <formula>"teilweise 75%"</formula>
    </cfRule>
    <cfRule type="cellIs" dxfId="2088" priority="2380" operator="equal">
      <formula>"teilweise 50%"</formula>
    </cfRule>
    <cfRule type="cellIs" dxfId="2087" priority="2381" operator="equal">
      <formula>"geplant"</formula>
    </cfRule>
    <cfRule type="cellIs" dxfId="2086" priority="2382" operator="equal">
      <formula>"nein"</formula>
    </cfRule>
    <cfRule type="cellIs" dxfId="2085" priority="2383" operator="equal">
      <formula>"ja"</formula>
    </cfRule>
  </conditionalFormatting>
  <conditionalFormatting sqref="H73">
    <cfRule type="cellIs" dxfId="2084" priority="2335" operator="equal">
      <formula>"nicht zutreffend"</formula>
    </cfRule>
    <cfRule type="cellIs" dxfId="2083" priority="2336" operator="equal">
      <formula>"teilweise 25%"</formula>
    </cfRule>
    <cfRule type="cellIs" dxfId="2082" priority="2337" operator="equal">
      <formula>"teilweise 75%"</formula>
    </cfRule>
    <cfRule type="cellIs" dxfId="2081" priority="2338" operator="equal">
      <formula>"teilweise 50%"</formula>
    </cfRule>
    <cfRule type="cellIs" dxfId="2080" priority="2339" operator="equal">
      <formula>"geplant"</formula>
    </cfRule>
    <cfRule type="cellIs" dxfId="2079" priority="2340" operator="equal">
      <formula>"nein"</formula>
    </cfRule>
    <cfRule type="cellIs" dxfId="2078" priority="2341" operator="equal">
      <formula>"ja"</formula>
    </cfRule>
  </conditionalFormatting>
  <conditionalFormatting sqref="H74">
    <cfRule type="cellIs" dxfId="2077" priority="2328" operator="equal">
      <formula>"nicht zutreffend"</formula>
    </cfRule>
    <cfRule type="cellIs" dxfId="2076" priority="2329" operator="equal">
      <formula>"teilweise 25%"</formula>
    </cfRule>
    <cfRule type="cellIs" dxfId="2075" priority="2330" operator="equal">
      <formula>"teilweise 75%"</formula>
    </cfRule>
    <cfRule type="cellIs" dxfId="2074" priority="2331" operator="equal">
      <formula>"teilweise 50%"</formula>
    </cfRule>
    <cfRule type="cellIs" dxfId="2073" priority="2332" operator="equal">
      <formula>"geplant"</formula>
    </cfRule>
    <cfRule type="cellIs" dxfId="2072" priority="2333" operator="equal">
      <formula>"nein"</formula>
    </cfRule>
    <cfRule type="cellIs" dxfId="2071" priority="2334" operator="equal">
      <formula>"ja"</formula>
    </cfRule>
  </conditionalFormatting>
  <conditionalFormatting sqref="H74">
    <cfRule type="cellIs" dxfId="2070" priority="2321" operator="equal">
      <formula>"nicht zutreffend"</formula>
    </cfRule>
    <cfRule type="cellIs" dxfId="2069" priority="2322" operator="equal">
      <formula>"teilweise 25%"</formula>
    </cfRule>
    <cfRule type="cellIs" dxfId="2068" priority="2323" operator="equal">
      <formula>"teilweise 75%"</formula>
    </cfRule>
    <cfRule type="cellIs" dxfId="2067" priority="2324" operator="equal">
      <formula>"teilweise 50%"</formula>
    </cfRule>
    <cfRule type="cellIs" dxfId="2066" priority="2325" operator="equal">
      <formula>"geplant"</formula>
    </cfRule>
    <cfRule type="cellIs" dxfId="2065" priority="2326" operator="equal">
      <formula>"nein"</formula>
    </cfRule>
    <cfRule type="cellIs" dxfId="2064" priority="2327" operator="equal">
      <formula>"ja"</formula>
    </cfRule>
  </conditionalFormatting>
  <conditionalFormatting sqref="H72">
    <cfRule type="cellIs" dxfId="2063" priority="2314" operator="equal">
      <formula>"nicht zutreffend"</formula>
    </cfRule>
    <cfRule type="cellIs" dxfId="2062" priority="2315" operator="equal">
      <formula>"teilweise 25%"</formula>
    </cfRule>
    <cfRule type="cellIs" dxfId="2061" priority="2316" operator="equal">
      <formula>"teilweise 75%"</formula>
    </cfRule>
    <cfRule type="cellIs" dxfId="2060" priority="2317" operator="equal">
      <formula>"teilweise 50%"</formula>
    </cfRule>
    <cfRule type="cellIs" dxfId="2059" priority="2318" operator="equal">
      <formula>"geplant"</formula>
    </cfRule>
    <cfRule type="cellIs" dxfId="2058" priority="2319" operator="equal">
      <formula>"nein"</formula>
    </cfRule>
    <cfRule type="cellIs" dxfId="2057" priority="2320" operator="equal">
      <formula>"ja"</formula>
    </cfRule>
  </conditionalFormatting>
  <conditionalFormatting sqref="H74">
    <cfRule type="cellIs" dxfId="2056" priority="2307" operator="equal">
      <formula>"nicht zutreffend"</formula>
    </cfRule>
    <cfRule type="cellIs" dxfId="2055" priority="2308" operator="equal">
      <formula>"teilweise 25%"</formula>
    </cfRule>
    <cfRule type="cellIs" dxfId="2054" priority="2309" operator="equal">
      <formula>"teilweise 75%"</formula>
    </cfRule>
    <cfRule type="cellIs" dxfId="2053" priority="2310" operator="equal">
      <formula>"teilweise 50%"</formula>
    </cfRule>
    <cfRule type="cellIs" dxfId="2052" priority="2311" operator="equal">
      <formula>"geplant"</formula>
    </cfRule>
    <cfRule type="cellIs" dxfId="2051" priority="2312" operator="equal">
      <formula>"nein"</formula>
    </cfRule>
    <cfRule type="cellIs" dxfId="2050" priority="2313" operator="equal">
      <formula>"ja"</formula>
    </cfRule>
  </conditionalFormatting>
  <conditionalFormatting sqref="H75">
    <cfRule type="cellIs" dxfId="2049" priority="2300" operator="equal">
      <formula>"nicht zutreffend"</formula>
    </cfRule>
    <cfRule type="cellIs" dxfId="2048" priority="2301" operator="equal">
      <formula>"teilweise 25%"</formula>
    </cfRule>
    <cfRule type="cellIs" dxfId="2047" priority="2302" operator="equal">
      <formula>"teilweise 75%"</formula>
    </cfRule>
    <cfRule type="cellIs" dxfId="2046" priority="2303" operator="equal">
      <formula>"teilweise 50%"</formula>
    </cfRule>
    <cfRule type="cellIs" dxfId="2045" priority="2304" operator="equal">
      <formula>"geplant"</formula>
    </cfRule>
    <cfRule type="cellIs" dxfId="2044" priority="2305" operator="equal">
      <formula>"nein"</formula>
    </cfRule>
    <cfRule type="cellIs" dxfId="2043" priority="2306" operator="equal">
      <formula>"ja"</formula>
    </cfRule>
  </conditionalFormatting>
  <conditionalFormatting sqref="H75">
    <cfRule type="cellIs" dxfId="2042" priority="2293" operator="equal">
      <formula>"nicht zutreffend"</formula>
    </cfRule>
    <cfRule type="cellIs" dxfId="2041" priority="2294" operator="equal">
      <formula>"teilweise 25%"</formula>
    </cfRule>
    <cfRule type="cellIs" dxfId="2040" priority="2295" operator="equal">
      <formula>"teilweise 75%"</formula>
    </cfRule>
    <cfRule type="cellIs" dxfId="2039" priority="2296" operator="equal">
      <formula>"teilweise 50%"</formula>
    </cfRule>
    <cfRule type="cellIs" dxfId="2038" priority="2297" operator="equal">
      <formula>"geplant"</formula>
    </cfRule>
    <cfRule type="cellIs" dxfId="2037" priority="2298" operator="equal">
      <formula>"nein"</formula>
    </cfRule>
    <cfRule type="cellIs" dxfId="2036" priority="2299" operator="equal">
      <formula>"ja"</formula>
    </cfRule>
  </conditionalFormatting>
  <conditionalFormatting sqref="H77">
    <cfRule type="cellIs" dxfId="2035" priority="2286" operator="equal">
      <formula>"nicht zutreffend"</formula>
    </cfRule>
    <cfRule type="cellIs" dxfId="2034" priority="2287" operator="equal">
      <formula>"teilweise 25%"</formula>
    </cfRule>
    <cfRule type="cellIs" dxfId="2033" priority="2288" operator="equal">
      <formula>"teilweise 75%"</formula>
    </cfRule>
    <cfRule type="cellIs" dxfId="2032" priority="2289" operator="equal">
      <formula>"teilweise 50%"</formula>
    </cfRule>
    <cfRule type="cellIs" dxfId="2031" priority="2290" operator="equal">
      <formula>"geplant"</formula>
    </cfRule>
    <cfRule type="cellIs" dxfId="2030" priority="2291" operator="equal">
      <formula>"nein"</formula>
    </cfRule>
    <cfRule type="cellIs" dxfId="2029" priority="2292" operator="equal">
      <formula>"ja"</formula>
    </cfRule>
  </conditionalFormatting>
  <conditionalFormatting sqref="H78:H79">
    <cfRule type="cellIs" dxfId="2028" priority="2279" operator="equal">
      <formula>"nicht zutreffend"</formula>
    </cfRule>
    <cfRule type="cellIs" dxfId="2027" priority="2280" operator="equal">
      <formula>"teilweise 25%"</formula>
    </cfRule>
    <cfRule type="cellIs" dxfId="2026" priority="2281" operator="equal">
      <formula>"teilweise 75%"</formula>
    </cfRule>
    <cfRule type="cellIs" dxfId="2025" priority="2282" operator="equal">
      <formula>"teilweise 50%"</formula>
    </cfRule>
    <cfRule type="cellIs" dxfId="2024" priority="2283" operator="equal">
      <formula>"geplant"</formula>
    </cfRule>
    <cfRule type="cellIs" dxfId="2023" priority="2284" operator="equal">
      <formula>"nein"</formula>
    </cfRule>
    <cfRule type="cellIs" dxfId="2022" priority="2285" operator="equal">
      <formula>"ja"</formula>
    </cfRule>
  </conditionalFormatting>
  <conditionalFormatting sqref="H80">
    <cfRule type="cellIs" dxfId="2021" priority="2272" operator="equal">
      <formula>"nicht zutreffend"</formula>
    </cfRule>
    <cfRule type="cellIs" dxfId="2020" priority="2273" operator="equal">
      <formula>"teilweise 25%"</formula>
    </cfRule>
    <cfRule type="cellIs" dxfId="2019" priority="2274" operator="equal">
      <formula>"teilweise 75%"</formula>
    </cfRule>
    <cfRule type="cellIs" dxfId="2018" priority="2275" operator="equal">
      <formula>"teilweise 50%"</formula>
    </cfRule>
    <cfRule type="cellIs" dxfId="2017" priority="2276" operator="equal">
      <formula>"geplant"</formula>
    </cfRule>
    <cfRule type="cellIs" dxfId="2016" priority="2277" operator="equal">
      <formula>"nein"</formula>
    </cfRule>
    <cfRule type="cellIs" dxfId="2015" priority="2278" operator="equal">
      <formula>"ja"</formula>
    </cfRule>
  </conditionalFormatting>
  <conditionalFormatting sqref="H81:H84">
    <cfRule type="cellIs" dxfId="2014" priority="2265" operator="equal">
      <formula>"nicht zutreffend"</formula>
    </cfRule>
    <cfRule type="cellIs" dxfId="2013" priority="2266" operator="equal">
      <formula>"teilweise 25%"</formula>
    </cfRule>
    <cfRule type="cellIs" dxfId="2012" priority="2267" operator="equal">
      <formula>"teilweise 75%"</formula>
    </cfRule>
    <cfRule type="cellIs" dxfId="2011" priority="2268" operator="equal">
      <formula>"teilweise 50%"</formula>
    </cfRule>
    <cfRule type="cellIs" dxfId="2010" priority="2269" operator="equal">
      <formula>"geplant"</formula>
    </cfRule>
    <cfRule type="cellIs" dxfId="2009" priority="2270" operator="equal">
      <formula>"nein"</formula>
    </cfRule>
    <cfRule type="cellIs" dxfId="2008" priority="2271" operator="equal">
      <formula>"ja"</formula>
    </cfRule>
  </conditionalFormatting>
  <conditionalFormatting sqref="H85">
    <cfRule type="cellIs" dxfId="2007" priority="2209" operator="equal">
      <formula>"nicht zutreffend"</formula>
    </cfRule>
    <cfRule type="cellIs" dxfId="2006" priority="2210" operator="equal">
      <formula>"teilweise 25%"</formula>
    </cfRule>
    <cfRule type="cellIs" dxfId="2005" priority="2211" operator="equal">
      <formula>"teilweise 75%"</formula>
    </cfRule>
    <cfRule type="cellIs" dxfId="2004" priority="2212" operator="equal">
      <formula>"teilweise 50%"</formula>
    </cfRule>
    <cfRule type="cellIs" dxfId="2003" priority="2213" operator="equal">
      <formula>"geplant"</formula>
    </cfRule>
    <cfRule type="cellIs" dxfId="2002" priority="2214" operator="equal">
      <formula>"nein"</formula>
    </cfRule>
    <cfRule type="cellIs" dxfId="2001" priority="2215" operator="equal">
      <formula>"ja"</formula>
    </cfRule>
  </conditionalFormatting>
  <conditionalFormatting sqref="H86">
    <cfRule type="cellIs" dxfId="2000" priority="2202" operator="equal">
      <formula>"nicht zutreffend"</formula>
    </cfRule>
    <cfRule type="cellIs" dxfId="1999" priority="2203" operator="equal">
      <formula>"teilweise 25%"</formula>
    </cfRule>
    <cfRule type="cellIs" dxfId="1998" priority="2204" operator="equal">
      <formula>"teilweise 75%"</formula>
    </cfRule>
    <cfRule type="cellIs" dxfId="1997" priority="2205" operator="equal">
      <formula>"teilweise 50%"</formula>
    </cfRule>
    <cfRule type="cellIs" dxfId="1996" priority="2206" operator="equal">
      <formula>"geplant"</formula>
    </cfRule>
    <cfRule type="cellIs" dxfId="1995" priority="2207" operator="equal">
      <formula>"nein"</formula>
    </cfRule>
    <cfRule type="cellIs" dxfId="1994" priority="2208" operator="equal">
      <formula>"ja"</formula>
    </cfRule>
  </conditionalFormatting>
  <conditionalFormatting sqref="H88">
    <cfRule type="cellIs" dxfId="1993" priority="2195" operator="equal">
      <formula>"nicht zutreffend"</formula>
    </cfRule>
    <cfRule type="cellIs" dxfId="1992" priority="2196" operator="equal">
      <formula>"teilweise 25%"</formula>
    </cfRule>
    <cfRule type="cellIs" dxfId="1991" priority="2197" operator="equal">
      <formula>"teilweise 75%"</formula>
    </cfRule>
    <cfRule type="cellIs" dxfId="1990" priority="2198" operator="equal">
      <formula>"teilweise 50%"</formula>
    </cfRule>
    <cfRule type="cellIs" dxfId="1989" priority="2199" operator="equal">
      <formula>"geplant"</formula>
    </cfRule>
    <cfRule type="cellIs" dxfId="1988" priority="2200" operator="equal">
      <formula>"nein"</formula>
    </cfRule>
    <cfRule type="cellIs" dxfId="1987" priority="2201" operator="equal">
      <formula>"ja"</formula>
    </cfRule>
  </conditionalFormatting>
  <conditionalFormatting sqref="H89">
    <cfRule type="cellIs" dxfId="1986" priority="2188" operator="equal">
      <formula>"nicht zutreffend"</formula>
    </cfRule>
    <cfRule type="cellIs" dxfId="1985" priority="2189" operator="equal">
      <formula>"teilweise 25%"</formula>
    </cfRule>
    <cfRule type="cellIs" dxfId="1984" priority="2190" operator="equal">
      <formula>"teilweise 75%"</formula>
    </cfRule>
    <cfRule type="cellIs" dxfId="1983" priority="2191" operator="equal">
      <formula>"teilweise 50%"</formula>
    </cfRule>
    <cfRule type="cellIs" dxfId="1982" priority="2192" operator="equal">
      <formula>"geplant"</formula>
    </cfRule>
    <cfRule type="cellIs" dxfId="1981" priority="2193" operator="equal">
      <formula>"nein"</formula>
    </cfRule>
    <cfRule type="cellIs" dxfId="1980" priority="2194" operator="equal">
      <formula>"ja"</formula>
    </cfRule>
  </conditionalFormatting>
  <conditionalFormatting sqref="H89">
    <cfRule type="cellIs" dxfId="1979" priority="2181" operator="equal">
      <formula>"nicht zutreffend"</formula>
    </cfRule>
    <cfRule type="cellIs" dxfId="1978" priority="2182" operator="equal">
      <formula>"teilweise 25%"</formula>
    </cfRule>
    <cfRule type="cellIs" dxfId="1977" priority="2183" operator="equal">
      <formula>"teilweise 75%"</formula>
    </cfRule>
    <cfRule type="cellIs" dxfId="1976" priority="2184" operator="equal">
      <formula>"teilweise 50%"</formula>
    </cfRule>
    <cfRule type="cellIs" dxfId="1975" priority="2185" operator="equal">
      <formula>"geplant"</formula>
    </cfRule>
    <cfRule type="cellIs" dxfId="1974" priority="2186" operator="equal">
      <formula>"nein"</formula>
    </cfRule>
    <cfRule type="cellIs" dxfId="1973" priority="2187" operator="equal">
      <formula>"ja"</formula>
    </cfRule>
  </conditionalFormatting>
  <conditionalFormatting sqref="H87">
    <cfRule type="cellIs" dxfId="1972" priority="2174" operator="equal">
      <formula>"nicht zutreffend"</formula>
    </cfRule>
    <cfRule type="cellIs" dxfId="1971" priority="2175" operator="equal">
      <formula>"teilweise 25%"</formula>
    </cfRule>
    <cfRule type="cellIs" dxfId="1970" priority="2176" operator="equal">
      <formula>"teilweise 75%"</formula>
    </cfRule>
    <cfRule type="cellIs" dxfId="1969" priority="2177" operator="equal">
      <formula>"teilweise 50%"</formula>
    </cfRule>
    <cfRule type="cellIs" dxfId="1968" priority="2178" operator="equal">
      <formula>"geplant"</formula>
    </cfRule>
    <cfRule type="cellIs" dxfId="1967" priority="2179" operator="equal">
      <formula>"nein"</formula>
    </cfRule>
    <cfRule type="cellIs" dxfId="1966" priority="2180" operator="equal">
      <formula>"ja"</formula>
    </cfRule>
  </conditionalFormatting>
  <conditionalFormatting sqref="H89">
    <cfRule type="cellIs" dxfId="1965" priority="2167" operator="equal">
      <formula>"nicht zutreffend"</formula>
    </cfRule>
    <cfRule type="cellIs" dxfId="1964" priority="2168" operator="equal">
      <formula>"teilweise 25%"</formula>
    </cfRule>
    <cfRule type="cellIs" dxfId="1963" priority="2169" operator="equal">
      <formula>"teilweise 75%"</formula>
    </cfRule>
    <cfRule type="cellIs" dxfId="1962" priority="2170" operator="equal">
      <formula>"teilweise 50%"</formula>
    </cfRule>
    <cfRule type="cellIs" dxfId="1961" priority="2171" operator="equal">
      <formula>"geplant"</formula>
    </cfRule>
    <cfRule type="cellIs" dxfId="1960" priority="2172" operator="equal">
      <formula>"nein"</formula>
    </cfRule>
    <cfRule type="cellIs" dxfId="1959" priority="2173" operator="equal">
      <formula>"ja"</formula>
    </cfRule>
  </conditionalFormatting>
  <conditionalFormatting sqref="H90">
    <cfRule type="cellIs" dxfId="1958" priority="2160" operator="equal">
      <formula>"nicht zutreffend"</formula>
    </cfRule>
    <cfRule type="cellIs" dxfId="1957" priority="2161" operator="equal">
      <formula>"teilweise 25%"</formula>
    </cfRule>
    <cfRule type="cellIs" dxfId="1956" priority="2162" operator="equal">
      <formula>"teilweise 75%"</formula>
    </cfRule>
    <cfRule type="cellIs" dxfId="1955" priority="2163" operator="equal">
      <formula>"teilweise 50%"</formula>
    </cfRule>
    <cfRule type="cellIs" dxfId="1954" priority="2164" operator="equal">
      <formula>"geplant"</formula>
    </cfRule>
    <cfRule type="cellIs" dxfId="1953" priority="2165" operator="equal">
      <formula>"nein"</formula>
    </cfRule>
    <cfRule type="cellIs" dxfId="1952" priority="2166" operator="equal">
      <formula>"ja"</formula>
    </cfRule>
  </conditionalFormatting>
  <conditionalFormatting sqref="H90">
    <cfRule type="cellIs" dxfId="1951" priority="2153" operator="equal">
      <formula>"nicht zutreffend"</formula>
    </cfRule>
    <cfRule type="cellIs" dxfId="1950" priority="2154" operator="equal">
      <formula>"teilweise 25%"</formula>
    </cfRule>
    <cfRule type="cellIs" dxfId="1949" priority="2155" operator="equal">
      <formula>"teilweise 75%"</formula>
    </cfRule>
    <cfRule type="cellIs" dxfId="1948" priority="2156" operator="equal">
      <formula>"teilweise 50%"</formula>
    </cfRule>
    <cfRule type="cellIs" dxfId="1947" priority="2157" operator="equal">
      <formula>"geplant"</formula>
    </cfRule>
    <cfRule type="cellIs" dxfId="1946" priority="2158" operator="equal">
      <formula>"nein"</formula>
    </cfRule>
    <cfRule type="cellIs" dxfId="1945" priority="2159" operator="equal">
      <formula>"ja"</formula>
    </cfRule>
  </conditionalFormatting>
  <conditionalFormatting sqref="H90">
    <cfRule type="cellIs" dxfId="1944" priority="2146" operator="equal">
      <formula>"nicht zutreffend"</formula>
    </cfRule>
    <cfRule type="cellIs" dxfId="1943" priority="2147" operator="equal">
      <formula>"teilweise 25%"</formula>
    </cfRule>
    <cfRule type="cellIs" dxfId="1942" priority="2148" operator="equal">
      <formula>"teilweise 75%"</formula>
    </cfRule>
    <cfRule type="cellIs" dxfId="1941" priority="2149" operator="equal">
      <formula>"teilweise 50%"</formula>
    </cfRule>
    <cfRule type="cellIs" dxfId="1940" priority="2150" operator="equal">
      <formula>"geplant"</formula>
    </cfRule>
    <cfRule type="cellIs" dxfId="1939" priority="2151" operator="equal">
      <formula>"nein"</formula>
    </cfRule>
    <cfRule type="cellIs" dxfId="1938" priority="2152" operator="equal">
      <formula>"ja"</formula>
    </cfRule>
  </conditionalFormatting>
  <conditionalFormatting sqref="H91">
    <cfRule type="cellIs" dxfId="1937" priority="2139" operator="equal">
      <formula>"nicht zutreffend"</formula>
    </cfRule>
    <cfRule type="cellIs" dxfId="1936" priority="2140" operator="equal">
      <formula>"teilweise 25%"</formula>
    </cfRule>
    <cfRule type="cellIs" dxfId="1935" priority="2141" operator="equal">
      <formula>"teilweise 75%"</formula>
    </cfRule>
    <cfRule type="cellIs" dxfId="1934" priority="2142" operator="equal">
      <formula>"teilweise 50%"</formula>
    </cfRule>
    <cfRule type="cellIs" dxfId="1933" priority="2143" operator="equal">
      <formula>"geplant"</formula>
    </cfRule>
    <cfRule type="cellIs" dxfId="1932" priority="2144" operator="equal">
      <formula>"nein"</formula>
    </cfRule>
    <cfRule type="cellIs" dxfId="1931" priority="2145" operator="equal">
      <formula>"ja"</formula>
    </cfRule>
  </conditionalFormatting>
  <conditionalFormatting sqref="H91">
    <cfRule type="cellIs" dxfId="1930" priority="2132" operator="equal">
      <formula>"nicht zutreffend"</formula>
    </cfRule>
    <cfRule type="cellIs" dxfId="1929" priority="2133" operator="equal">
      <formula>"teilweise 25%"</formula>
    </cfRule>
    <cfRule type="cellIs" dxfId="1928" priority="2134" operator="equal">
      <formula>"teilweise 75%"</formula>
    </cfRule>
    <cfRule type="cellIs" dxfId="1927" priority="2135" operator="equal">
      <formula>"teilweise 50%"</formula>
    </cfRule>
    <cfRule type="cellIs" dxfId="1926" priority="2136" operator="equal">
      <formula>"geplant"</formula>
    </cfRule>
    <cfRule type="cellIs" dxfId="1925" priority="2137" operator="equal">
      <formula>"nein"</formula>
    </cfRule>
    <cfRule type="cellIs" dxfId="1924" priority="2138" operator="equal">
      <formula>"ja"</formula>
    </cfRule>
  </conditionalFormatting>
  <conditionalFormatting sqref="H91">
    <cfRule type="cellIs" dxfId="1923" priority="2125" operator="equal">
      <formula>"nicht zutreffend"</formula>
    </cfRule>
    <cfRule type="cellIs" dxfId="1922" priority="2126" operator="equal">
      <formula>"teilweise 25%"</formula>
    </cfRule>
    <cfRule type="cellIs" dxfId="1921" priority="2127" operator="equal">
      <formula>"teilweise 75%"</formula>
    </cfRule>
    <cfRule type="cellIs" dxfId="1920" priority="2128" operator="equal">
      <formula>"teilweise 50%"</formula>
    </cfRule>
    <cfRule type="cellIs" dxfId="1919" priority="2129" operator="equal">
      <formula>"geplant"</formula>
    </cfRule>
    <cfRule type="cellIs" dxfId="1918" priority="2130" operator="equal">
      <formula>"nein"</formula>
    </cfRule>
    <cfRule type="cellIs" dxfId="1917" priority="2131" operator="equal">
      <formula>"ja"</formula>
    </cfRule>
  </conditionalFormatting>
  <conditionalFormatting sqref="H92">
    <cfRule type="cellIs" dxfId="1916" priority="2118" operator="equal">
      <formula>"nicht zutreffend"</formula>
    </cfRule>
    <cfRule type="cellIs" dxfId="1915" priority="2119" operator="equal">
      <formula>"teilweise 25%"</formula>
    </cfRule>
    <cfRule type="cellIs" dxfId="1914" priority="2120" operator="equal">
      <formula>"teilweise 75%"</formula>
    </cfRule>
    <cfRule type="cellIs" dxfId="1913" priority="2121" operator="equal">
      <formula>"teilweise 50%"</formula>
    </cfRule>
    <cfRule type="cellIs" dxfId="1912" priority="2122" operator="equal">
      <formula>"geplant"</formula>
    </cfRule>
    <cfRule type="cellIs" dxfId="1911" priority="2123" operator="equal">
      <formula>"nein"</formula>
    </cfRule>
    <cfRule type="cellIs" dxfId="1910" priority="2124" operator="equal">
      <formula>"ja"</formula>
    </cfRule>
  </conditionalFormatting>
  <conditionalFormatting sqref="H92">
    <cfRule type="cellIs" dxfId="1909" priority="2111" operator="equal">
      <formula>"nicht zutreffend"</formula>
    </cfRule>
    <cfRule type="cellIs" dxfId="1908" priority="2112" operator="equal">
      <formula>"teilweise 25%"</formula>
    </cfRule>
    <cfRule type="cellIs" dxfId="1907" priority="2113" operator="equal">
      <formula>"teilweise 75%"</formula>
    </cfRule>
    <cfRule type="cellIs" dxfId="1906" priority="2114" operator="equal">
      <formula>"teilweise 50%"</formula>
    </cfRule>
    <cfRule type="cellIs" dxfId="1905" priority="2115" operator="equal">
      <formula>"geplant"</formula>
    </cfRule>
    <cfRule type="cellIs" dxfId="1904" priority="2116" operator="equal">
      <formula>"nein"</formula>
    </cfRule>
    <cfRule type="cellIs" dxfId="1903" priority="2117" operator="equal">
      <formula>"ja"</formula>
    </cfRule>
  </conditionalFormatting>
  <conditionalFormatting sqref="H92">
    <cfRule type="cellIs" dxfId="1902" priority="2104" operator="equal">
      <formula>"nicht zutreffend"</formula>
    </cfRule>
    <cfRule type="cellIs" dxfId="1901" priority="2105" operator="equal">
      <formula>"teilweise 25%"</formula>
    </cfRule>
    <cfRule type="cellIs" dxfId="1900" priority="2106" operator="equal">
      <formula>"teilweise 75%"</formula>
    </cfRule>
    <cfRule type="cellIs" dxfId="1899" priority="2107" operator="equal">
      <formula>"teilweise 50%"</formula>
    </cfRule>
    <cfRule type="cellIs" dxfId="1898" priority="2108" operator="equal">
      <formula>"geplant"</formula>
    </cfRule>
    <cfRule type="cellIs" dxfId="1897" priority="2109" operator="equal">
      <formula>"nein"</formula>
    </cfRule>
    <cfRule type="cellIs" dxfId="1896" priority="2110" operator="equal">
      <formula>"ja"</formula>
    </cfRule>
  </conditionalFormatting>
  <conditionalFormatting sqref="H92">
    <cfRule type="cellIs" dxfId="1895" priority="2097" operator="equal">
      <formula>"nicht zutreffend"</formula>
    </cfRule>
    <cfRule type="cellIs" dxfId="1894" priority="2098" operator="equal">
      <formula>"teilweise 25%"</formula>
    </cfRule>
    <cfRule type="cellIs" dxfId="1893" priority="2099" operator="equal">
      <formula>"teilweise 75%"</formula>
    </cfRule>
    <cfRule type="cellIs" dxfId="1892" priority="2100" operator="equal">
      <formula>"teilweise 50%"</formula>
    </cfRule>
    <cfRule type="cellIs" dxfId="1891" priority="2101" operator="equal">
      <formula>"geplant"</formula>
    </cfRule>
    <cfRule type="cellIs" dxfId="1890" priority="2102" operator="equal">
      <formula>"nein"</formula>
    </cfRule>
    <cfRule type="cellIs" dxfId="1889" priority="2103" operator="equal">
      <formula>"ja"</formula>
    </cfRule>
  </conditionalFormatting>
  <conditionalFormatting sqref="H92">
    <cfRule type="cellIs" dxfId="1888" priority="2090" operator="equal">
      <formula>"nicht zutreffend"</formula>
    </cfRule>
    <cfRule type="cellIs" dxfId="1887" priority="2091" operator="equal">
      <formula>"teilweise 25%"</formula>
    </cfRule>
    <cfRule type="cellIs" dxfId="1886" priority="2092" operator="equal">
      <formula>"teilweise 75%"</formula>
    </cfRule>
    <cfRule type="cellIs" dxfId="1885" priority="2093" operator="equal">
      <formula>"teilweise 50%"</formula>
    </cfRule>
    <cfRule type="cellIs" dxfId="1884" priority="2094" operator="equal">
      <formula>"geplant"</formula>
    </cfRule>
    <cfRule type="cellIs" dxfId="1883" priority="2095" operator="equal">
      <formula>"nein"</formula>
    </cfRule>
    <cfRule type="cellIs" dxfId="1882" priority="2096" operator="equal">
      <formula>"ja"</formula>
    </cfRule>
  </conditionalFormatting>
  <conditionalFormatting sqref="H93">
    <cfRule type="cellIs" dxfId="1881" priority="2083" operator="equal">
      <formula>"nicht zutreffend"</formula>
    </cfRule>
    <cfRule type="cellIs" dxfId="1880" priority="2084" operator="equal">
      <formula>"teilweise 25%"</formula>
    </cfRule>
    <cfRule type="cellIs" dxfId="1879" priority="2085" operator="equal">
      <formula>"teilweise 75%"</formula>
    </cfRule>
    <cfRule type="cellIs" dxfId="1878" priority="2086" operator="equal">
      <formula>"teilweise 50%"</formula>
    </cfRule>
    <cfRule type="cellIs" dxfId="1877" priority="2087" operator="equal">
      <formula>"geplant"</formula>
    </cfRule>
    <cfRule type="cellIs" dxfId="1876" priority="2088" operator="equal">
      <formula>"nein"</formula>
    </cfRule>
    <cfRule type="cellIs" dxfId="1875" priority="2089" operator="equal">
      <formula>"ja"</formula>
    </cfRule>
  </conditionalFormatting>
  <conditionalFormatting sqref="H93">
    <cfRule type="cellIs" dxfId="1874" priority="2076" operator="equal">
      <formula>"nicht zutreffend"</formula>
    </cfRule>
    <cfRule type="cellIs" dxfId="1873" priority="2077" operator="equal">
      <formula>"teilweise 25%"</formula>
    </cfRule>
    <cfRule type="cellIs" dxfId="1872" priority="2078" operator="equal">
      <formula>"teilweise 75%"</formula>
    </cfRule>
    <cfRule type="cellIs" dxfId="1871" priority="2079" operator="equal">
      <formula>"teilweise 50%"</formula>
    </cfRule>
    <cfRule type="cellIs" dxfId="1870" priority="2080" operator="equal">
      <formula>"geplant"</formula>
    </cfRule>
    <cfRule type="cellIs" dxfId="1869" priority="2081" operator="equal">
      <formula>"nein"</formula>
    </cfRule>
    <cfRule type="cellIs" dxfId="1868" priority="2082" operator="equal">
      <formula>"ja"</formula>
    </cfRule>
  </conditionalFormatting>
  <conditionalFormatting sqref="H93">
    <cfRule type="cellIs" dxfId="1867" priority="2069" operator="equal">
      <formula>"nicht zutreffend"</formula>
    </cfRule>
    <cfRule type="cellIs" dxfId="1866" priority="2070" operator="equal">
      <formula>"teilweise 25%"</formula>
    </cfRule>
    <cfRule type="cellIs" dxfId="1865" priority="2071" operator="equal">
      <formula>"teilweise 75%"</formula>
    </cfRule>
    <cfRule type="cellIs" dxfId="1864" priority="2072" operator="equal">
      <formula>"teilweise 50%"</formula>
    </cfRule>
    <cfRule type="cellIs" dxfId="1863" priority="2073" operator="equal">
      <formula>"geplant"</formula>
    </cfRule>
    <cfRule type="cellIs" dxfId="1862" priority="2074" operator="equal">
      <formula>"nein"</formula>
    </cfRule>
    <cfRule type="cellIs" dxfId="1861" priority="2075" operator="equal">
      <formula>"ja"</formula>
    </cfRule>
  </conditionalFormatting>
  <conditionalFormatting sqref="H94">
    <cfRule type="cellIs" dxfId="1860" priority="2062" operator="equal">
      <formula>"nicht zutreffend"</formula>
    </cfRule>
    <cfRule type="cellIs" dxfId="1859" priority="2063" operator="equal">
      <formula>"teilweise 25%"</formula>
    </cfRule>
    <cfRule type="cellIs" dxfId="1858" priority="2064" operator="equal">
      <formula>"teilweise 75%"</formula>
    </cfRule>
    <cfRule type="cellIs" dxfId="1857" priority="2065" operator="equal">
      <formula>"teilweise 50%"</formula>
    </cfRule>
    <cfRule type="cellIs" dxfId="1856" priority="2066" operator="equal">
      <formula>"geplant"</formula>
    </cfRule>
    <cfRule type="cellIs" dxfId="1855" priority="2067" operator="equal">
      <formula>"nein"</formula>
    </cfRule>
    <cfRule type="cellIs" dxfId="1854" priority="2068" operator="equal">
      <formula>"ja"</formula>
    </cfRule>
  </conditionalFormatting>
  <conditionalFormatting sqref="H94">
    <cfRule type="cellIs" dxfId="1853" priority="2055" operator="equal">
      <formula>"nicht zutreffend"</formula>
    </cfRule>
    <cfRule type="cellIs" dxfId="1852" priority="2056" operator="equal">
      <formula>"teilweise 25%"</formula>
    </cfRule>
    <cfRule type="cellIs" dxfId="1851" priority="2057" operator="equal">
      <formula>"teilweise 75%"</formula>
    </cfRule>
    <cfRule type="cellIs" dxfId="1850" priority="2058" operator="equal">
      <formula>"teilweise 50%"</formula>
    </cfRule>
    <cfRule type="cellIs" dxfId="1849" priority="2059" operator="equal">
      <formula>"geplant"</formula>
    </cfRule>
    <cfRule type="cellIs" dxfId="1848" priority="2060" operator="equal">
      <formula>"nein"</formula>
    </cfRule>
    <cfRule type="cellIs" dxfId="1847" priority="2061" operator="equal">
      <formula>"ja"</formula>
    </cfRule>
  </conditionalFormatting>
  <conditionalFormatting sqref="H96">
    <cfRule type="cellIs" dxfId="1846" priority="2048" operator="equal">
      <formula>"nicht zutreffend"</formula>
    </cfRule>
    <cfRule type="cellIs" dxfId="1845" priority="2049" operator="equal">
      <formula>"teilweise 25%"</formula>
    </cfRule>
    <cfRule type="cellIs" dxfId="1844" priority="2050" operator="equal">
      <formula>"teilweise 75%"</formula>
    </cfRule>
    <cfRule type="cellIs" dxfId="1843" priority="2051" operator="equal">
      <formula>"teilweise 50%"</formula>
    </cfRule>
    <cfRule type="cellIs" dxfId="1842" priority="2052" operator="equal">
      <formula>"geplant"</formula>
    </cfRule>
    <cfRule type="cellIs" dxfId="1841" priority="2053" operator="equal">
      <formula>"nein"</formula>
    </cfRule>
    <cfRule type="cellIs" dxfId="1840" priority="2054" operator="equal">
      <formula>"ja"</formula>
    </cfRule>
  </conditionalFormatting>
  <conditionalFormatting sqref="H97">
    <cfRule type="cellIs" dxfId="1839" priority="2041" operator="equal">
      <formula>"nicht zutreffend"</formula>
    </cfRule>
    <cfRule type="cellIs" dxfId="1838" priority="2042" operator="equal">
      <formula>"teilweise 25%"</formula>
    </cfRule>
    <cfRule type="cellIs" dxfId="1837" priority="2043" operator="equal">
      <formula>"teilweise 75%"</formula>
    </cfRule>
    <cfRule type="cellIs" dxfId="1836" priority="2044" operator="equal">
      <formula>"teilweise 50%"</formula>
    </cfRule>
    <cfRule type="cellIs" dxfId="1835" priority="2045" operator="equal">
      <formula>"geplant"</formula>
    </cfRule>
    <cfRule type="cellIs" dxfId="1834" priority="2046" operator="equal">
      <formula>"nein"</formula>
    </cfRule>
    <cfRule type="cellIs" dxfId="1833" priority="2047" operator="equal">
      <formula>"ja"</formula>
    </cfRule>
  </conditionalFormatting>
  <conditionalFormatting sqref="H98">
    <cfRule type="cellIs" dxfId="1832" priority="2034" operator="equal">
      <formula>"nicht zutreffend"</formula>
    </cfRule>
    <cfRule type="cellIs" dxfId="1831" priority="2035" operator="equal">
      <formula>"teilweise 25%"</formula>
    </cfRule>
    <cfRule type="cellIs" dxfId="1830" priority="2036" operator="equal">
      <formula>"teilweise 75%"</formula>
    </cfRule>
    <cfRule type="cellIs" dxfId="1829" priority="2037" operator="equal">
      <formula>"teilweise 50%"</formula>
    </cfRule>
    <cfRule type="cellIs" dxfId="1828" priority="2038" operator="equal">
      <formula>"geplant"</formula>
    </cfRule>
    <cfRule type="cellIs" dxfId="1827" priority="2039" operator="equal">
      <formula>"nein"</formula>
    </cfRule>
    <cfRule type="cellIs" dxfId="1826" priority="2040" operator="equal">
      <formula>"ja"</formula>
    </cfRule>
  </conditionalFormatting>
  <conditionalFormatting sqref="H99">
    <cfRule type="cellIs" dxfId="1825" priority="2027" operator="equal">
      <formula>"nicht zutreffend"</formula>
    </cfRule>
    <cfRule type="cellIs" dxfId="1824" priority="2028" operator="equal">
      <formula>"teilweise 25%"</formula>
    </cfRule>
    <cfRule type="cellIs" dxfId="1823" priority="2029" operator="equal">
      <formula>"teilweise 75%"</formula>
    </cfRule>
    <cfRule type="cellIs" dxfId="1822" priority="2030" operator="equal">
      <formula>"teilweise 50%"</formula>
    </cfRule>
    <cfRule type="cellIs" dxfId="1821" priority="2031" operator="equal">
      <formula>"geplant"</formula>
    </cfRule>
    <cfRule type="cellIs" dxfId="1820" priority="2032" operator="equal">
      <formula>"nein"</formula>
    </cfRule>
    <cfRule type="cellIs" dxfId="1819" priority="2033" operator="equal">
      <formula>"ja"</formula>
    </cfRule>
  </conditionalFormatting>
  <conditionalFormatting sqref="H100">
    <cfRule type="cellIs" dxfId="1818" priority="2020" operator="equal">
      <formula>"nicht zutreffend"</formula>
    </cfRule>
    <cfRule type="cellIs" dxfId="1817" priority="2021" operator="equal">
      <formula>"teilweise 25%"</formula>
    </cfRule>
    <cfRule type="cellIs" dxfId="1816" priority="2022" operator="equal">
      <formula>"teilweise 75%"</formula>
    </cfRule>
    <cfRule type="cellIs" dxfId="1815" priority="2023" operator="equal">
      <formula>"teilweise 50%"</formula>
    </cfRule>
    <cfRule type="cellIs" dxfId="1814" priority="2024" operator="equal">
      <formula>"geplant"</formula>
    </cfRule>
    <cfRule type="cellIs" dxfId="1813" priority="2025" operator="equal">
      <formula>"nein"</formula>
    </cfRule>
    <cfRule type="cellIs" dxfId="1812" priority="2026" operator="equal">
      <formula>"ja"</formula>
    </cfRule>
  </conditionalFormatting>
  <conditionalFormatting sqref="H101">
    <cfRule type="cellIs" dxfId="1811" priority="2013" operator="equal">
      <formula>"nicht zutreffend"</formula>
    </cfRule>
    <cfRule type="cellIs" dxfId="1810" priority="2014" operator="equal">
      <formula>"teilweise 25%"</formula>
    </cfRule>
    <cfRule type="cellIs" dxfId="1809" priority="2015" operator="equal">
      <formula>"teilweise 75%"</formula>
    </cfRule>
    <cfRule type="cellIs" dxfId="1808" priority="2016" operator="equal">
      <formula>"teilweise 50%"</formula>
    </cfRule>
    <cfRule type="cellIs" dxfId="1807" priority="2017" operator="equal">
      <formula>"geplant"</formula>
    </cfRule>
    <cfRule type="cellIs" dxfId="1806" priority="2018" operator="equal">
      <formula>"nein"</formula>
    </cfRule>
    <cfRule type="cellIs" dxfId="1805" priority="2019" operator="equal">
      <formula>"ja"</formula>
    </cfRule>
  </conditionalFormatting>
  <conditionalFormatting sqref="H103">
    <cfRule type="cellIs" dxfId="1804" priority="2006" operator="equal">
      <formula>"nicht zutreffend"</formula>
    </cfRule>
    <cfRule type="cellIs" dxfId="1803" priority="2007" operator="equal">
      <formula>"teilweise 25%"</formula>
    </cfRule>
    <cfRule type="cellIs" dxfId="1802" priority="2008" operator="equal">
      <formula>"teilweise 75%"</formula>
    </cfRule>
    <cfRule type="cellIs" dxfId="1801" priority="2009" operator="equal">
      <formula>"teilweise 50%"</formula>
    </cfRule>
    <cfRule type="cellIs" dxfId="1800" priority="2010" operator="equal">
      <formula>"geplant"</formula>
    </cfRule>
    <cfRule type="cellIs" dxfId="1799" priority="2011" operator="equal">
      <formula>"nein"</formula>
    </cfRule>
    <cfRule type="cellIs" dxfId="1798" priority="2012" operator="equal">
      <formula>"ja"</formula>
    </cfRule>
  </conditionalFormatting>
  <conditionalFormatting sqref="H104">
    <cfRule type="cellIs" dxfId="1797" priority="1999" operator="equal">
      <formula>"nicht zutreffend"</formula>
    </cfRule>
    <cfRule type="cellIs" dxfId="1796" priority="2000" operator="equal">
      <formula>"teilweise 25%"</formula>
    </cfRule>
    <cfRule type="cellIs" dxfId="1795" priority="2001" operator="equal">
      <formula>"teilweise 75%"</formula>
    </cfRule>
    <cfRule type="cellIs" dxfId="1794" priority="2002" operator="equal">
      <formula>"teilweise 50%"</formula>
    </cfRule>
    <cfRule type="cellIs" dxfId="1793" priority="2003" operator="equal">
      <formula>"geplant"</formula>
    </cfRule>
    <cfRule type="cellIs" dxfId="1792" priority="2004" operator="equal">
      <formula>"nein"</formula>
    </cfRule>
    <cfRule type="cellIs" dxfId="1791" priority="2005" operator="equal">
      <formula>"ja"</formula>
    </cfRule>
  </conditionalFormatting>
  <conditionalFormatting sqref="H106">
    <cfRule type="cellIs" dxfId="1790" priority="1992" operator="equal">
      <formula>"nicht zutreffend"</formula>
    </cfRule>
    <cfRule type="cellIs" dxfId="1789" priority="1993" operator="equal">
      <formula>"teilweise 25%"</formula>
    </cfRule>
    <cfRule type="cellIs" dxfId="1788" priority="1994" operator="equal">
      <formula>"teilweise 75%"</formula>
    </cfRule>
    <cfRule type="cellIs" dxfId="1787" priority="1995" operator="equal">
      <formula>"teilweise 50%"</formula>
    </cfRule>
    <cfRule type="cellIs" dxfId="1786" priority="1996" operator="equal">
      <formula>"geplant"</formula>
    </cfRule>
    <cfRule type="cellIs" dxfId="1785" priority="1997" operator="equal">
      <formula>"nein"</formula>
    </cfRule>
    <cfRule type="cellIs" dxfId="1784" priority="1998" operator="equal">
      <formula>"ja"</formula>
    </cfRule>
  </conditionalFormatting>
  <conditionalFormatting sqref="H107">
    <cfRule type="cellIs" dxfId="1783" priority="1985" operator="equal">
      <formula>"nicht zutreffend"</formula>
    </cfRule>
    <cfRule type="cellIs" dxfId="1782" priority="1986" operator="equal">
      <formula>"teilweise 25%"</formula>
    </cfRule>
    <cfRule type="cellIs" dxfId="1781" priority="1987" operator="equal">
      <formula>"teilweise 75%"</formula>
    </cfRule>
    <cfRule type="cellIs" dxfId="1780" priority="1988" operator="equal">
      <formula>"teilweise 50%"</formula>
    </cfRule>
    <cfRule type="cellIs" dxfId="1779" priority="1989" operator="equal">
      <formula>"geplant"</formula>
    </cfRule>
    <cfRule type="cellIs" dxfId="1778" priority="1990" operator="equal">
      <formula>"nein"</formula>
    </cfRule>
    <cfRule type="cellIs" dxfId="1777" priority="1991" operator="equal">
      <formula>"ja"</formula>
    </cfRule>
  </conditionalFormatting>
  <conditionalFormatting sqref="H107">
    <cfRule type="cellIs" dxfId="1776" priority="1978" operator="equal">
      <formula>"nicht zutreffend"</formula>
    </cfRule>
    <cfRule type="cellIs" dxfId="1775" priority="1979" operator="equal">
      <formula>"teilweise 25%"</formula>
    </cfRule>
    <cfRule type="cellIs" dxfId="1774" priority="1980" operator="equal">
      <formula>"teilweise 75%"</formula>
    </cfRule>
    <cfRule type="cellIs" dxfId="1773" priority="1981" operator="equal">
      <formula>"teilweise 50%"</formula>
    </cfRule>
    <cfRule type="cellIs" dxfId="1772" priority="1982" operator="equal">
      <formula>"geplant"</formula>
    </cfRule>
    <cfRule type="cellIs" dxfId="1771" priority="1983" operator="equal">
      <formula>"nein"</formula>
    </cfRule>
    <cfRule type="cellIs" dxfId="1770" priority="1984" operator="equal">
      <formula>"ja"</formula>
    </cfRule>
  </conditionalFormatting>
  <conditionalFormatting sqref="H105">
    <cfRule type="cellIs" dxfId="1769" priority="1971" operator="equal">
      <formula>"nicht zutreffend"</formula>
    </cfRule>
    <cfRule type="cellIs" dxfId="1768" priority="1972" operator="equal">
      <formula>"teilweise 25%"</formula>
    </cfRule>
    <cfRule type="cellIs" dxfId="1767" priority="1973" operator="equal">
      <formula>"teilweise 75%"</formula>
    </cfRule>
    <cfRule type="cellIs" dxfId="1766" priority="1974" operator="equal">
      <formula>"teilweise 50%"</formula>
    </cfRule>
    <cfRule type="cellIs" dxfId="1765" priority="1975" operator="equal">
      <formula>"geplant"</formula>
    </cfRule>
    <cfRule type="cellIs" dxfId="1764" priority="1976" operator="equal">
      <formula>"nein"</formula>
    </cfRule>
    <cfRule type="cellIs" dxfId="1763" priority="1977" operator="equal">
      <formula>"ja"</formula>
    </cfRule>
  </conditionalFormatting>
  <conditionalFormatting sqref="H107">
    <cfRule type="cellIs" dxfId="1762" priority="1964" operator="equal">
      <formula>"nicht zutreffend"</formula>
    </cfRule>
    <cfRule type="cellIs" dxfId="1761" priority="1965" operator="equal">
      <formula>"teilweise 25%"</formula>
    </cfRule>
    <cfRule type="cellIs" dxfId="1760" priority="1966" operator="equal">
      <formula>"teilweise 75%"</formula>
    </cfRule>
    <cfRule type="cellIs" dxfId="1759" priority="1967" operator="equal">
      <formula>"teilweise 50%"</formula>
    </cfRule>
    <cfRule type="cellIs" dxfId="1758" priority="1968" operator="equal">
      <formula>"geplant"</formula>
    </cfRule>
    <cfRule type="cellIs" dxfId="1757" priority="1969" operator="equal">
      <formula>"nein"</formula>
    </cfRule>
    <cfRule type="cellIs" dxfId="1756" priority="1970" operator="equal">
      <formula>"ja"</formula>
    </cfRule>
  </conditionalFormatting>
  <conditionalFormatting sqref="H108">
    <cfRule type="cellIs" dxfId="1755" priority="1957" operator="equal">
      <formula>"nicht zutreffend"</formula>
    </cfRule>
    <cfRule type="cellIs" dxfId="1754" priority="1958" operator="equal">
      <formula>"teilweise 25%"</formula>
    </cfRule>
    <cfRule type="cellIs" dxfId="1753" priority="1959" operator="equal">
      <formula>"teilweise 75%"</formula>
    </cfRule>
    <cfRule type="cellIs" dxfId="1752" priority="1960" operator="equal">
      <formula>"teilweise 50%"</formula>
    </cfRule>
    <cfRule type="cellIs" dxfId="1751" priority="1961" operator="equal">
      <formula>"geplant"</formula>
    </cfRule>
    <cfRule type="cellIs" dxfId="1750" priority="1962" operator="equal">
      <formula>"nein"</formula>
    </cfRule>
    <cfRule type="cellIs" dxfId="1749" priority="1963" operator="equal">
      <formula>"ja"</formula>
    </cfRule>
  </conditionalFormatting>
  <conditionalFormatting sqref="H109">
    <cfRule type="cellIs" dxfId="1748" priority="1950" operator="equal">
      <formula>"nicht zutreffend"</formula>
    </cfRule>
    <cfRule type="cellIs" dxfId="1747" priority="1951" operator="equal">
      <formula>"teilweise 25%"</formula>
    </cfRule>
    <cfRule type="cellIs" dxfId="1746" priority="1952" operator="equal">
      <formula>"teilweise 75%"</formula>
    </cfRule>
    <cfRule type="cellIs" dxfId="1745" priority="1953" operator="equal">
      <formula>"teilweise 50%"</formula>
    </cfRule>
    <cfRule type="cellIs" dxfId="1744" priority="1954" operator="equal">
      <formula>"geplant"</formula>
    </cfRule>
    <cfRule type="cellIs" dxfId="1743" priority="1955" operator="equal">
      <formula>"nein"</formula>
    </cfRule>
    <cfRule type="cellIs" dxfId="1742" priority="1956" operator="equal">
      <formula>"ja"</formula>
    </cfRule>
  </conditionalFormatting>
  <conditionalFormatting sqref="H109">
    <cfRule type="cellIs" dxfId="1741" priority="1943" operator="equal">
      <formula>"nicht zutreffend"</formula>
    </cfRule>
    <cfRule type="cellIs" dxfId="1740" priority="1944" operator="equal">
      <formula>"teilweise 25%"</formula>
    </cfRule>
    <cfRule type="cellIs" dxfId="1739" priority="1945" operator="equal">
      <formula>"teilweise 75%"</formula>
    </cfRule>
    <cfRule type="cellIs" dxfId="1738" priority="1946" operator="equal">
      <formula>"teilweise 50%"</formula>
    </cfRule>
    <cfRule type="cellIs" dxfId="1737" priority="1947" operator="equal">
      <formula>"geplant"</formula>
    </cfRule>
    <cfRule type="cellIs" dxfId="1736" priority="1948" operator="equal">
      <formula>"nein"</formula>
    </cfRule>
    <cfRule type="cellIs" dxfId="1735" priority="1949" operator="equal">
      <formula>"ja"</formula>
    </cfRule>
  </conditionalFormatting>
  <conditionalFormatting sqref="H109">
    <cfRule type="cellIs" dxfId="1734" priority="1936" operator="equal">
      <formula>"nicht zutreffend"</formula>
    </cfRule>
    <cfRule type="cellIs" dxfId="1733" priority="1937" operator="equal">
      <formula>"teilweise 25%"</formula>
    </cfRule>
    <cfRule type="cellIs" dxfId="1732" priority="1938" operator="equal">
      <formula>"teilweise 75%"</formula>
    </cfRule>
    <cfRule type="cellIs" dxfId="1731" priority="1939" operator="equal">
      <formula>"teilweise 50%"</formula>
    </cfRule>
    <cfRule type="cellIs" dxfId="1730" priority="1940" operator="equal">
      <formula>"geplant"</formula>
    </cfRule>
    <cfRule type="cellIs" dxfId="1729" priority="1941" operator="equal">
      <formula>"nein"</formula>
    </cfRule>
    <cfRule type="cellIs" dxfId="1728" priority="1942" operator="equal">
      <formula>"ja"</formula>
    </cfRule>
  </conditionalFormatting>
  <conditionalFormatting sqref="H110">
    <cfRule type="cellIs" dxfId="1727" priority="1929" operator="equal">
      <formula>"nicht zutreffend"</formula>
    </cfRule>
    <cfRule type="cellIs" dxfId="1726" priority="1930" operator="equal">
      <formula>"teilweise 25%"</formula>
    </cfRule>
    <cfRule type="cellIs" dxfId="1725" priority="1931" operator="equal">
      <formula>"teilweise 75%"</formula>
    </cfRule>
    <cfRule type="cellIs" dxfId="1724" priority="1932" operator="equal">
      <formula>"teilweise 50%"</formula>
    </cfRule>
    <cfRule type="cellIs" dxfId="1723" priority="1933" operator="equal">
      <formula>"geplant"</formula>
    </cfRule>
    <cfRule type="cellIs" dxfId="1722" priority="1934" operator="equal">
      <formula>"nein"</formula>
    </cfRule>
    <cfRule type="cellIs" dxfId="1721" priority="1935" operator="equal">
      <formula>"ja"</formula>
    </cfRule>
  </conditionalFormatting>
  <conditionalFormatting sqref="H111">
    <cfRule type="cellIs" dxfId="1720" priority="1922" operator="equal">
      <formula>"nicht zutreffend"</formula>
    </cfRule>
    <cfRule type="cellIs" dxfId="1719" priority="1923" operator="equal">
      <formula>"teilweise 25%"</formula>
    </cfRule>
    <cfRule type="cellIs" dxfId="1718" priority="1924" operator="equal">
      <formula>"teilweise 75%"</formula>
    </cfRule>
    <cfRule type="cellIs" dxfId="1717" priority="1925" operator="equal">
      <formula>"teilweise 50%"</formula>
    </cfRule>
    <cfRule type="cellIs" dxfId="1716" priority="1926" operator="equal">
      <formula>"geplant"</formula>
    </cfRule>
    <cfRule type="cellIs" dxfId="1715" priority="1927" operator="equal">
      <formula>"nein"</formula>
    </cfRule>
    <cfRule type="cellIs" dxfId="1714" priority="1928" operator="equal">
      <formula>"ja"</formula>
    </cfRule>
  </conditionalFormatting>
  <conditionalFormatting sqref="H113">
    <cfRule type="cellIs" dxfId="1713" priority="1915" operator="equal">
      <formula>"nicht zutreffend"</formula>
    </cfRule>
    <cfRule type="cellIs" dxfId="1712" priority="1916" operator="equal">
      <formula>"teilweise 25%"</formula>
    </cfRule>
    <cfRule type="cellIs" dxfId="1711" priority="1917" operator="equal">
      <formula>"teilweise 75%"</formula>
    </cfRule>
    <cfRule type="cellIs" dxfId="1710" priority="1918" operator="equal">
      <formula>"teilweise 50%"</formula>
    </cfRule>
    <cfRule type="cellIs" dxfId="1709" priority="1919" operator="equal">
      <formula>"geplant"</formula>
    </cfRule>
    <cfRule type="cellIs" dxfId="1708" priority="1920" operator="equal">
      <formula>"nein"</formula>
    </cfRule>
    <cfRule type="cellIs" dxfId="1707" priority="1921" operator="equal">
      <formula>"ja"</formula>
    </cfRule>
  </conditionalFormatting>
  <conditionalFormatting sqref="H114">
    <cfRule type="cellIs" dxfId="1706" priority="1908" operator="equal">
      <formula>"nicht zutreffend"</formula>
    </cfRule>
    <cfRule type="cellIs" dxfId="1705" priority="1909" operator="equal">
      <formula>"teilweise 25%"</formula>
    </cfRule>
    <cfRule type="cellIs" dxfId="1704" priority="1910" operator="equal">
      <formula>"teilweise 75%"</formula>
    </cfRule>
    <cfRule type="cellIs" dxfId="1703" priority="1911" operator="equal">
      <formula>"teilweise 50%"</formula>
    </cfRule>
    <cfRule type="cellIs" dxfId="1702" priority="1912" operator="equal">
      <formula>"geplant"</formula>
    </cfRule>
    <cfRule type="cellIs" dxfId="1701" priority="1913" operator="equal">
      <formula>"nein"</formula>
    </cfRule>
    <cfRule type="cellIs" dxfId="1700" priority="1914" operator="equal">
      <formula>"ja"</formula>
    </cfRule>
  </conditionalFormatting>
  <conditionalFormatting sqref="H114">
    <cfRule type="cellIs" dxfId="1699" priority="1901" operator="equal">
      <formula>"nicht zutreffend"</formula>
    </cfRule>
    <cfRule type="cellIs" dxfId="1698" priority="1902" operator="equal">
      <formula>"teilweise 25%"</formula>
    </cfRule>
    <cfRule type="cellIs" dxfId="1697" priority="1903" operator="equal">
      <formula>"teilweise 75%"</formula>
    </cfRule>
    <cfRule type="cellIs" dxfId="1696" priority="1904" operator="equal">
      <formula>"teilweise 50%"</formula>
    </cfRule>
    <cfRule type="cellIs" dxfId="1695" priority="1905" operator="equal">
      <formula>"geplant"</formula>
    </cfRule>
    <cfRule type="cellIs" dxfId="1694" priority="1906" operator="equal">
      <formula>"nein"</formula>
    </cfRule>
    <cfRule type="cellIs" dxfId="1693" priority="1907" operator="equal">
      <formula>"ja"</formula>
    </cfRule>
  </conditionalFormatting>
  <conditionalFormatting sqref="H112">
    <cfRule type="cellIs" dxfId="1692" priority="1894" operator="equal">
      <formula>"nicht zutreffend"</formula>
    </cfRule>
    <cfRule type="cellIs" dxfId="1691" priority="1895" operator="equal">
      <formula>"teilweise 25%"</formula>
    </cfRule>
    <cfRule type="cellIs" dxfId="1690" priority="1896" operator="equal">
      <formula>"teilweise 75%"</formula>
    </cfRule>
    <cfRule type="cellIs" dxfId="1689" priority="1897" operator="equal">
      <formula>"teilweise 50%"</formula>
    </cfRule>
    <cfRule type="cellIs" dxfId="1688" priority="1898" operator="equal">
      <formula>"geplant"</formula>
    </cfRule>
    <cfRule type="cellIs" dxfId="1687" priority="1899" operator="equal">
      <formula>"nein"</formula>
    </cfRule>
    <cfRule type="cellIs" dxfId="1686" priority="1900" operator="equal">
      <formula>"ja"</formula>
    </cfRule>
  </conditionalFormatting>
  <conditionalFormatting sqref="H114">
    <cfRule type="cellIs" dxfId="1685" priority="1887" operator="equal">
      <formula>"nicht zutreffend"</formula>
    </cfRule>
    <cfRule type="cellIs" dxfId="1684" priority="1888" operator="equal">
      <formula>"teilweise 25%"</formula>
    </cfRule>
    <cfRule type="cellIs" dxfId="1683" priority="1889" operator="equal">
      <formula>"teilweise 75%"</formula>
    </cfRule>
    <cfRule type="cellIs" dxfId="1682" priority="1890" operator="equal">
      <formula>"teilweise 50%"</formula>
    </cfRule>
    <cfRule type="cellIs" dxfId="1681" priority="1891" operator="equal">
      <formula>"geplant"</formula>
    </cfRule>
    <cfRule type="cellIs" dxfId="1680" priority="1892" operator="equal">
      <formula>"nein"</formula>
    </cfRule>
    <cfRule type="cellIs" dxfId="1679" priority="1893" operator="equal">
      <formula>"ja"</formula>
    </cfRule>
  </conditionalFormatting>
  <conditionalFormatting sqref="H115">
    <cfRule type="cellIs" dxfId="1678" priority="1880" operator="equal">
      <formula>"nicht zutreffend"</formula>
    </cfRule>
    <cfRule type="cellIs" dxfId="1677" priority="1881" operator="equal">
      <formula>"teilweise 25%"</formula>
    </cfRule>
    <cfRule type="cellIs" dxfId="1676" priority="1882" operator="equal">
      <formula>"teilweise 75%"</formula>
    </cfRule>
    <cfRule type="cellIs" dxfId="1675" priority="1883" operator="equal">
      <formula>"teilweise 50%"</formula>
    </cfRule>
    <cfRule type="cellIs" dxfId="1674" priority="1884" operator="equal">
      <formula>"geplant"</formula>
    </cfRule>
    <cfRule type="cellIs" dxfId="1673" priority="1885" operator="equal">
      <formula>"nein"</formula>
    </cfRule>
    <cfRule type="cellIs" dxfId="1672" priority="1886" operator="equal">
      <formula>"ja"</formula>
    </cfRule>
  </conditionalFormatting>
  <conditionalFormatting sqref="H116">
    <cfRule type="cellIs" dxfId="1671" priority="1873" operator="equal">
      <formula>"nicht zutreffend"</formula>
    </cfRule>
    <cfRule type="cellIs" dxfId="1670" priority="1874" operator="equal">
      <formula>"teilweise 25%"</formula>
    </cfRule>
    <cfRule type="cellIs" dxfId="1669" priority="1875" operator="equal">
      <formula>"teilweise 75%"</formula>
    </cfRule>
    <cfRule type="cellIs" dxfId="1668" priority="1876" operator="equal">
      <formula>"teilweise 50%"</formula>
    </cfRule>
    <cfRule type="cellIs" dxfId="1667" priority="1877" operator="equal">
      <formula>"geplant"</formula>
    </cfRule>
    <cfRule type="cellIs" dxfId="1666" priority="1878" operator="equal">
      <formula>"nein"</formula>
    </cfRule>
    <cfRule type="cellIs" dxfId="1665" priority="1879" operator="equal">
      <formula>"ja"</formula>
    </cfRule>
  </conditionalFormatting>
  <conditionalFormatting sqref="H118">
    <cfRule type="cellIs" dxfId="1664" priority="1866" operator="equal">
      <formula>"nicht zutreffend"</formula>
    </cfRule>
    <cfRule type="cellIs" dxfId="1663" priority="1867" operator="equal">
      <formula>"teilweise 25%"</formula>
    </cfRule>
    <cfRule type="cellIs" dxfId="1662" priority="1868" operator="equal">
      <formula>"teilweise 75%"</formula>
    </cfRule>
    <cfRule type="cellIs" dxfId="1661" priority="1869" operator="equal">
      <formula>"teilweise 50%"</formula>
    </cfRule>
    <cfRule type="cellIs" dxfId="1660" priority="1870" operator="equal">
      <formula>"geplant"</formula>
    </cfRule>
    <cfRule type="cellIs" dxfId="1659" priority="1871" operator="equal">
      <formula>"nein"</formula>
    </cfRule>
    <cfRule type="cellIs" dxfId="1658" priority="1872" operator="equal">
      <formula>"ja"</formula>
    </cfRule>
  </conditionalFormatting>
  <conditionalFormatting sqref="H117">
    <cfRule type="cellIs" dxfId="1657" priority="1859" operator="equal">
      <formula>"nicht zutreffend"</formula>
    </cfRule>
    <cfRule type="cellIs" dxfId="1656" priority="1860" operator="equal">
      <formula>"teilweise 25%"</formula>
    </cfRule>
    <cfRule type="cellIs" dxfId="1655" priority="1861" operator="equal">
      <formula>"teilweise 75%"</formula>
    </cfRule>
    <cfRule type="cellIs" dxfId="1654" priority="1862" operator="equal">
      <formula>"teilweise 50%"</formula>
    </cfRule>
    <cfRule type="cellIs" dxfId="1653" priority="1863" operator="equal">
      <formula>"geplant"</formula>
    </cfRule>
    <cfRule type="cellIs" dxfId="1652" priority="1864" operator="equal">
      <formula>"nein"</formula>
    </cfRule>
    <cfRule type="cellIs" dxfId="1651" priority="1865" operator="equal">
      <formula>"ja"</formula>
    </cfRule>
  </conditionalFormatting>
  <conditionalFormatting sqref="H119">
    <cfRule type="cellIs" dxfId="1650" priority="1852" operator="equal">
      <formula>"nicht zutreffend"</formula>
    </cfRule>
    <cfRule type="cellIs" dxfId="1649" priority="1853" operator="equal">
      <formula>"teilweise 25%"</formula>
    </cfRule>
    <cfRule type="cellIs" dxfId="1648" priority="1854" operator="equal">
      <formula>"teilweise 75%"</formula>
    </cfRule>
    <cfRule type="cellIs" dxfId="1647" priority="1855" operator="equal">
      <formula>"teilweise 50%"</formula>
    </cfRule>
    <cfRule type="cellIs" dxfId="1646" priority="1856" operator="equal">
      <formula>"geplant"</formula>
    </cfRule>
    <cfRule type="cellIs" dxfId="1645" priority="1857" operator="equal">
      <formula>"nein"</formula>
    </cfRule>
    <cfRule type="cellIs" dxfId="1644" priority="1858" operator="equal">
      <formula>"ja"</formula>
    </cfRule>
  </conditionalFormatting>
  <conditionalFormatting sqref="H149">
    <cfRule type="cellIs" dxfId="1643" priority="1838" operator="equal">
      <formula>"nicht zutreffend"</formula>
    </cfRule>
    <cfRule type="cellIs" dxfId="1642" priority="1839" operator="equal">
      <formula>"teilweise 25%"</formula>
    </cfRule>
    <cfRule type="cellIs" dxfId="1641" priority="1840" operator="equal">
      <formula>"teilweise 75%"</formula>
    </cfRule>
    <cfRule type="cellIs" dxfId="1640" priority="1841" operator="equal">
      <formula>"teilweise 50%"</formula>
    </cfRule>
    <cfRule type="cellIs" dxfId="1639" priority="1842" operator="equal">
      <formula>"geplant"</formula>
    </cfRule>
    <cfRule type="cellIs" dxfId="1638" priority="1843" operator="equal">
      <formula>"nein"</formula>
    </cfRule>
    <cfRule type="cellIs" dxfId="1637" priority="1844" operator="equal">
      <formula>"ja"</formula>
    </cfRule>
  </conditionalFormatting>
  <conditionalFormatting sqref="H150">
    <cfRule type="cellIs" dxfId="1636" priority="1817" operator="equal">
      <formula>"nicht zutreffend"</formula>
    </cfRule>
    <cfRule type="cellIs" dxfId="1635" priority="1818" operator="equal">
      <formula>"teilweise 25%"</formula>
    </cfRule>
    <cfRule type="cellIs" dxfId="1634" priority="1819" operator="equal">
      <formula>"teilweise 75%"</formula>
    </cfRule>
    <cfRule type="cellIs" dxfId="1633" priority="1820" operator="equal">
      <formula>"teilweise 50%"</formula>
    </cfRule>
    <cfRule type="cellIs" dxfId="1632" priority="1821" operator="equal">
      <formula>"geplant"</formula>
    </cfRule>
    <cfRule type="cellIs" dxfId="1631" priority="1822" operator="equal">
      <formula>"nein"</formula>
    </cfRule>
    <cfRule type="cellIs" dxfId="1630" priority="1823" operator="equal">
      <formula>"ja"</formula>
    </cfRule>
  </conditionalFormatting>
  <conditionalFormatting sqref="H152">
    <cfRule type="cellIs" dxfId="1629" priority="1754" operator="equal">
      <formula>"nicht zutreffend"</formula>
    </cfRule>
    <cfRule type="cellIs" dxfId="1628" priority="1755" operator="equal">
      <formula>"teilweise 25%"</formula>
    </cfRule>
    <cfRule type="cellIs" dxfId="1627" priority="1756" operator="equal">
      <formula>"teilweise 75%"</formula>
    </cfRule>
    <cfRule type="cellIs" dxfId="1626" priority="1757" operator="equal">
      <formula>"teilweise 50%"</formula>
    </cfRule>
    <cfRule type="cellIs" dxfId="1625" priority="1758" operator="equal">
      <formula>"geplant"</formula>
    </cfRule>
    <cfRule type="cellIs" dxfId="1624" priority="1759" operator="equal">
      <formula>"nein"</formula>
    </cfRule>
    <cfRule type="cellIs" dxfId="1623" priority="1760" operator="equal">
      <formula>"ja"</formula>
    </cfRule>
  </conditionalFormatting>
  <conditionalFormatting sqref="H151">
    <cfRule type="cellIs" dxfId="1622" priority="1747" operator="equal">
      <formula>"nicht zutreffend"</formula>
    </cfRule>
    <cfRule type="cellIs" dxfId="1621" priority="1748" operator="equal">
      <formula>"teilweise 25%"</formula>
    </cfRule>
    <cfRule type="cellIs" dxfId="1620" priority="1749" operator="equal">
      <formula>"teilweise 75%"</formula>
    </cfRule>
    <cfRule type="cellIs" dxfId="1619" priority="1750" operator="equal">
      <formula>"teilweise 50%"</formula>
    </cfRule>
    <cfRule type="cellIs" dxfId="1618" priority="1751" operator="equal">
      <formula>"geplant"</formula>
    </cfRule>
    <cfRule type="cellIs" dxfId="1617" priority="1752" operator="equal">
      <formula>"nein"</formula>
    </cfRule>
    <cfRule type="cellIs" dxfId="1616" priority="1753" operator="equal">
      <formula>"ja"</formula>
    </cfRule>
  </conditionalFormatting>
  <conditionalFormatting sqref="H153">
    <cfRule type="cellIs" dxfId="1615" priority="1740" operator="equal">
      <formula>"nicht zutreffend"</formula>
    </cfRule>
    <cfRule type="cellIs" dxfId="1614" priority="1741" operator="equal">
      <formula>"teilweise 25%"</formula>
    </cfRule>
    <cfRule type="cellIs" dxfId="1613" priority="1742" operator="equal">
      <formula>"teilweise 75%"</formula>
    </cfRule>
    <cfRule type="cellIs" dxfId="1612" priority="1743" operator="equal">
      <formula>"teilweise 50%"</formula>
    </cfRule>
    <cfRule type="cellIs" dxfId="1611" priority="1744" operator="equal">
      <formula>"geplant"</formula>
    </cfRule>
    <cfRule type="cellIs" dxfId="1610" priority="1745" operator="equal">
      <formula>"nein"</formula>
    </cfRule>
    <cfRule type="cellIs" dxfId="1609" priority="1746" operator="equal">
      <formula>"ja"</formula>
    </cfRule>
  </conditionalFormatting>
  <conditionalFormatting sqref="H153">
    <cfRule type="cellIs" dxfId="1608" priority="1733" operator="equal">
      <formula>"nicht zutreffend"</formula>
    </cfRule>
    <cfRule type="cellIs" dxfId="1607" priority="1734" operator="equal">
      <formula>"teilweise 25%"</formula>
    </cfRule>
    <cfRule type="cellIs" dxfId="1606" priority="1735" operator="equal">
      <formula>"teilweise 75%"</formula>
    </cfRule>
    <cfRule type="cellIs" dxfId="1605" priority="1736" operator="equal">
      <formula>"teilweise 50%"</formula>
    </cfRule>
    <cfRule type="cellIs" dxfId="1604" priority="1737" operator="equal">
      <formula>"geplant"</formula>
    </cfRule>
    <cfRule type="cellIs" dxfId="1603" priority="1738" operator="equal">
      <formula>"nein"</formula>
    </cfRule>
    <cfRule type="cellIs" dxfId="1602" priority="1739" operator="equal">
      <formula>"ja"</formula>
    </cfRule>
  </conditionalFormatting>
  <conditionalFormatting sqref="H154">
    <cfRule type="cellIs" dxfId="1601" priority="1726" operator="equal">
      <formula>"nicht zutreffend"</formula>
    </cfRule>
    <cfRule type="cellIs" dxfId="1600" priority="1727" operator="equal">
      <formula>"teilweise 25%"</formula>
    </cfRule>
    <cfRule type="cellIs" dxfId="1599" priority="1728" operator="equal">
      <formula>"teilweise 75%"</formula>
    </cfRule>
    <cfRule type="cellIs" dxfId="1598" priority="1729" operator="equal">
      <formula>"teilweise 50%"</formula>
    </cfRule>
    <cfRule type="cellIs" dxfId="1597" priority="1730" operator="equal">
      <formula>"geplant"</formula>
    </cfRule>
    <cfRule type="cellIs" dxfId="1596" priority="1731" operator="equal">
      <formula>"nein"</formula>
    </cfRule>
    <cfRule type="cellIs" dxfId="1595" priority="1732" operator="equal">
      <formula>"ja"</formula>
    </cfRule>
  </conditionalFormatting>
  <conditionalFormatting sqref="H155">
    <cfRule type="cellIs" dxfId="1594" priority="1719" operator="equal">
      <formula>"nicht zutreffend"</formula>
    </cfRule>
    <cfRule type="cellIs" dxfId="1593" priority="1720" operator="equal">
      <formula>"teilweise 25%"</formula>
    </cfRule>
    <cfRule type="cellIs" dxfId="1592" priority="1721" operator="equal">
      <formula>"teilweise 75%"</formula>
    </cfRule>
    <cfRule type="cellIs" dxfId="1591" priority="1722" operator="equal">
      <formula>"teilweise 50%"</formula>
    </cfRule>
    <cfRule type="cellIs" dxfId="1590" priority="1723" operator="equal">
      <formula>"geplant"</formula>
    </cfRule>
    <cfRule type="cellIs" dxfId="1589" priority="1724" operator="equal">
      <formula>"nein"</formula>
    </cfRule>
    <cfRule type="cellIs" dxfId="1588" priority="1725" operator="equal">
      <formula>"ja"</formula>
    </cfRule>
  </conditionalFormatting>
  <conditionalFormatting sqref="H158">
    <cfRule type="cellIs" dxfId="1587" priority="1712" operator="equal">
      <formula>"nicht zutreffend"</formula>
    </cfRule>
    <cfRule type="cellIs" dxfId="1586" priority="1713" operator="equal">
      <formula>"teilweise 25%"</formula>
    </cfRule>
    <cfRule type="cellIs" dxfId="1585" priority="1714" operator="equal">
      <formula>"teilweise 75%"</formula>
    </cfRule>
    <cfRule type="cellIs" dxfId="1584" priority="1715" operator="equal">
      <formula>"teilweise 50%"</formula>
    </cfRule>
    <cfRule type="cellIs" dxfId="1583" priority="1716" operator="equal">
      <formula>"geplant"</formula>
    </cfRule>
    <cfRule type="cellIs" dxfId="1582" priority="1717" operator="equal">
      <formula>"nein"</formula>
    </cfRule>
    <cfRule type="cellIs" dxfId="1581" priority="1718" operator="equal">
      <formula>"ja"</formula>
    </cfRule>
  </conditionalFormatting>
  <conditionalFormatting sqref="H159">
    <cfRule type="cellIs" dxfId="1580" priority="1705" operator="equal">
      <formula>"nicht zutreffend"</formula>
    </cfRule>
    <cfRule type="cellIs" dxfId="1579" priority="1706" operator="equal">
      <formula>"teilweise 25%"</formula>
    </cfRule>
    <cfRule type="cellIs" dxfId="1578" priority="1707" operator="equal">
      <formula>"teilweise 75%"</formula>
    </cfRule>
    <cfRule type="cellIs" dxfId="1577" priority="1708" operator="equal">
      <formula>"teilweise 50%"</formula>
    </cfRule>
    <cfRule type="cellIs" dxfId="1576" priority="1709" operator="equal">
      <formula>"geplant"</formula>
    </cfRule>
    <cfRule type="cellIs" dxfId="1575" priority="1710" operator="equal">
      <formula>"nein"</formula>
    </cfRule>
    <cfRule type="cellIs" dxfId="1574" priority="1711" operator="equal">
      <formula>"ja"</formula>
    </cfRule>
  </conditionalFormatting>
  <conditionalFormatting sqref="H159">
    <cfRule type="cellIs" dxfId="1573" priority="1698" operator="equal">
      <formula>"nicht zutreffend"</formula>
    </cfRule>
    <cfRule type="cellIs" dxfId="1572" priority="1699" operator="equal">
      <formula>"teilweise 25%"</formula>
    </cfRule>
    <cfRule type="cellIs" dxfId="1571" priority="1700" operator="equal">
      <formula>"teilweise 75%"</formula>
    </cfRule>
    <cfRule type="cellIs" dxfId="1570" priority="1701" operator="equal">
      <formula>"teilweise 50%"</formula>
    </cfRule>
    <cfRule type="cellIs" dxfId="1569" priority="1702" operator="equal">
      <formula>"geplant"</formula>
    </cfRule>
    <cfRule type="cellIs" dxfId="1568" priority="1703" operator="equal">
      <formula>"nein"</formula>
    </cfRule>
    <cfRule type="cellIs" dxfId="1567" priority="1704" operator="equal">
      <formula>"ja"</formula>
    </cfRule>
  </conditionalFormatting>
  <conditionalFormatting sqref="H160">
    <cfRule type="cellIs" dxfId="1566" priority="1691" operator="equal">
      <formula>"nicht zutreffend"</formula>
    </cfRule>
    <cfRule type="cellIs" dxfId="1565" priority="1692" operator="equal">
      <formula>"teilweise 25%"</formula>
    </cfRule>
    <cfRule type="cellIs" dxfId="1564" priority="1693" operator="equal">
      <formula>"teilweise 75%"</formula>
    </cfRule>
    <cfRule type="cellIs" dxfId="1563" priority="1694" operator="equal">
      <formula>"teilweise 50%"</formula>
    </cfRule>
    <cfRule type="cellIs" dxfId="1562" priority="1695" operator="equal">
      <formula>"geplant"</formula>
    </cfRule>
    <cfRule type="cellIs" dxfId="1561" priority="1696" operator="equal">
      <formula>"nein"</formula>
    </cfRule>
    <cfRule type="cellIs" dxfId="1560" priority="1697" operator="equal">
      <formula>"ja"</formula>
    </cfRule>
  </conditionalFormatting>
  <conditionalFormatting sqref="H161">
    <cfRule type="cellIs" dxfId="1559" priority="1684" operator="equal">
      <formula>"nicht zutreffend"</formula>
    </cfRule>
    <cfRule type="cellIs" dxfId="1558" priority="1685" operator="equal">
      <formula>"teilweise 25%"</formula>
    </cfRule>
    <cfRule type="cellIs" dxfId="1557" priority="1686" operator="equal">
      <formula>"teilweise 75%"</formula>
    </cfRule>
    <cfRule type="cellIs" dxfId="1556" priority="1687" operator="equal">
      <formula>"teilweise 50%"</formula>
    </cfRule>
    <cfRule type="cellIs" dxfId="1555" priority="1688" operator="equal">
      <formula>"geplant"</formula>
    </cfRule>
    <cfRule type="cellIs" dxfId="1554" priority="1689" operator="equal">
      <formula>"nein"</formula>
    </cfRule>
    <cfRule type="cellIs" dxfId="1553" priority="1690" operator="equal">
      <formula>"ja"</formula>
    </cfRule>
  </conditionalFormatting>
  <conditionalFormatting sqref="H161">
    <cfRule type="cellIs" dxfId="1552" priority="1677" operator="equal">
      <formula>"nicht zutreffend"</formula>
    </cfRule>
    <cfRule type="cellIs" dxfId="1551" priority="1678" operator="equal">
      <formula>"teilweise 25%"</formula>
    </cfRule>
    <cfRule type="cellIs" dxfId="1550" priority="1679" operator="equal">
      <formula>"teilweise 75%"</formula>
    </cfRule>
    <cfRule type="cellIs" dxfId="1549" priority="1680" operator="equal">
      <formula>"teilweise 50%"</formula>
    </cfRule>
    <cfRule type="cellIs" dxfId="1548" priority="1681" operator="equal">
      <formula>"geplant"</formula>
    </cfRule>
    <cfRule type="cellIs" dxfId="1547" priority="1682" operator="equal">
      <formula>"nein"</formula>
    </cfRule>
    <cfRule type="cellIs" dxfId="1546" priority="1683" operator="equal">
      <formula>"ja"</formula>
    </cfRule>
  </conditionalFormatting>
  <conditionalFormatting sqref="H162">
    <cfRule type="cellIs" dxfId="1545" priority="1670" operator="equal">
      <formula>"nicht zutreffend"</formula>
    </cfRule>
    <cfRule type="cellIs" dxfId="1544" priority="1671" operator="equal">
      <formula>"teilweise 25%"</formula>
    </cfRule>
    <cfRule type="cellIs" dxfId="1543" priority="1672" operator="equal">
      <formula>"teilweise 75%"</formula>
    </cfRule>
    <cfRule type="cellIs" dxfId="1542" priority="1673" operator="equal">
      <formula>"teilweise 50%"</formula>
    </cfRule>
    <cfRule type="cellIs" dxfId="1541" priority="1674" operator="equal">
      <formula>"geplant"</formula>
    </cfRule>
    <cfRule type="cellIs" dxfId="1540" priority="1675" operator="equal">
      <formula>"nein"</formula>
    </cfRule>
    <cfRule type="cellIs" dxfId="1539" priority="1676" operator="equal">
      <formula>"ja"</formula>
    </cfRule>
  </conditionalFormatting>
  <conditionalFormatting sqref="H204">
    <cfRule type="cellIs" dxfId="1538" priority="1593" operator="equal">
      <formula>"nicht zutreffend"</formula>
    </cfRule>
    <cfRule type="cellIs" dxfId="1537" priority="1594" operator="equal">
      <formula>"teilweise 25%"</formula>
    </cfRule>
    <cfRule type="cellIs" dxfId="1536" priority="1595" operator="equal">
      <formula>"teilweise 75%"</formula>
    </cfRule>
    <cfRule type="cellIs" dxfId="1535" priority="1596" operator="equal">
      <formula>"teilweise 50%"</formula>
    </cfRule>
    <cfRule type="cellIs" dxfId="1534" priority="1597" operator="equal">
      <formula>"geplant"</formula>
    </cfRule>
    <cfRule type="cellIs" dxfId="1533" priority="1598" operator="equal">
      <formula>"nein"</formula>
    </cfRule>
    <cfRule type="cellIs" dxfId="1532" priority="1599" operator="equal">
      <formula>"ja"</formula>
    </cfRule>
  </conditionalFormatting>
  <conditionalFormatting sqref="H203">
    <cfRule type="cellIs" dxfId="1531" priority="1586" operator="equal">
      <formula>"nicht zutreffend"</formula>
    </cfRule>
    <cfRule type="cellIs" dxfId="1530" priority="1587" operator="equal">
      <formula>"teilweise 25%"</formula>
    </cfRule>
    <cfRule type="cellIs" dxfId="1529" priority="1588" operator="equal">
      <formula>"teilweise 75%"</formula>
    </cfRule>
    <cfRule type="cellIs" dxfId="1528" priority="1589" operator="equal">
      <formula>"teilweise 50%"</formula>
    </cfRule>
    <cfRule type="cellIs" dxfId="1527" priority="1590" operator="equal">
      <formula>"geplant"</formula>
    </cfRule>
    <cfRule type="cellIs" dxfId="1526" priority="1591" operator="equal">
      <formula>"nein"</formula>
    </cfRule>
    <cfRule type="cellIs" dxfId="1525" priority="1592" operator="equal">
      <formula>"ja"</formula>
    </cfRule>
  </conditionalFormatting>
  <conditionalFormatting sqref="H205">
    <cfRule type="cellIs" dxfId="1524" priority="1579" operator="equal">
      <formula>"nicht zutreffend"</formula>
    </cfRule>
    <cfRule type="cellIs" dxfId="1523" priority="1580" operator="equal">
      <formula>"teilweise 25%"</formula>
    </cfRule>
    <cfRule type="cellIs" dxfId="1522" priority="1581" operator="equal">
      <formula>"teilweise 75%"</formula>
    </cfRule>
    <cfRule type="cellIs" dxfId="1521" priority="1582" operator="equal">
      <formula>"teilweise 50%"</formula>
    </cfRule>
    <cfRule type="cellIs" dxfId="1520" priority="1583" operator="equal">
      <formula>"geplant"</formula>
    </cfRule>
    <cfRule type="cellIs" dxfId="1519" priority="1584" operator="equal">
      <formula>"nein"</formula>
    </cfRule>
    <cfRule type="cellIs" dxfId="1518" priority="1585" operator="equal">
      <formula>"ja"</formula>
    </cfRule>
  </conditionalFormatting>
  <conditionalFormatting sqref="H205">
    <cfRule type="cellIs" dxfId="1517" priority="1572" operator="equal">
      <formula>"nicht zutreffend"</formula>
    </cfRule>
    <cfRule type="cellIs" dxfId="1516" priority="1573" operator="equal">
      <formula>"teilweise 25%"</formula>
    </cfRule>
    <cfRule type="cellIs" dxfId="1515" priority="1574" operator="equal">
      <formula>"teilweise 75%"</formula>
    </cfRule>
    <cfRule type="cellIs" dxfId="1514" priority="1575" operator="equal">
      <formula>"teilweise 50%"</formula>
    </cfRule>
    <cfRule type="cellIs" dxfId="1513" priority="1576" operator="equal">
      <formula>"geplant"</formula>
    </cfRule>
    <cfRule type="cellIs" dxfId="1512" priority="1577" operator="equal">
      <formula>"nein"</formula>
    </cfRule>
    <cfRule type="cellIs" dxfId="1511" priority="1578" operator="equal">
      <formula>"ja"</formula>
    </cfRule>
  </conditionalFormatting>
  <conditionalFormatting sqref="H206">
    <cfRule type="cellIs" dxfId="1510" priority="1565" operator="equal">
      <formula>"nicht zutreffend"</formula>
    </cfRule>
    <cfRule type="cellIs" dxfId="1509" priority="1566" operator="equal">
      <formula>"teilweise 25%"</formula>
    </cfRule>
    <cfRule type="cellIs" dxfId="1508" priority="1567" operator="equal">
      <formula>"teilweise 75%"</formula>
    </cfRule>
    <cfRule type="cellIs" dxfId="1507" priority="1568" operator="equal">
      <formula>"teilweise 50%"</formula>
    </cfRule>
    <cfRule type="cellIs" dxfId="1506" priority="1569" operator="equal">
      <formula>"geplant"</formula>
    </cfRule>
    <cfRule type="cellIs" dxfId="1505" priority="1570" operator="equal">
      <formula>"nein"</formula>
    </cfRule>
    <cfRule type="cellIs" dxfId="1504" priority="1571" operator="equal">
      <formula>"ja"</formula>
    </cfRule>
  </conditionalFormatting>
  <conditionalFormatting sqref="H209">
    <cfRule type="cellIs" dxfId="1503" priority="1558" operator="equal">
      <formula>"nicht zutreffend"</formula>
    </cfRule>
    <cfRule type="cellIs" dxfId="1502" priority="1559" operator="equal">
      <formula>"teilweise 25%"</formula>
    </cfRule>
    <cfRule type="cellIs" dxfId="1501" priority="1560" operator="equal">
      <formula>"teilweise 75%"</formula>
    </cfRule>
    <cfRule type="cellIs" dxfId="1500" priority="1561" operator="equal">
      <formula>"teilweise 50%"</formula>
    </cfRule>
    <cfRule type="cellIs" dxfId="1499" priority="1562" operator="equal">
      <formula>"geplant"</formula>
    </cfRule>
    <cfRule type="cellIs" dxfId="1498" priority="1563" operator="equal">
      <formula>"nein"</formula>
    </cfRule>
    <cfRule type="cellIs" dxfId="1497" priority="1564" operator="equal">
      <formula>"ja"</formula>
    </cfRule>
  </conditionalFormatting>
  <conditionalFormatting sqref="H208">
    <cfRule type="cellIs" dxfId="1496" priority="1551" operator="equal">
      <formula>"nicht zutreffend"</formula>
    </cfRule>
    <cfRule type="cellIs" dxfId="1495" priority="1552" operator="equal">
      <formula>"teilweise 25%"</formula>
    </cfRule>
    <cfRule type="cellIs" dxfId="1494" priority="1553" operator="equal">
      <formula>"teilweise 75%"</formula>
    </cfRule>
    <cfRule type="cellIs" dxfId="1493" priority="1554" operator="equal">
      <formula>"teilweise 50%"</formula>
    </cfRule>
    <cfRule type="cellIs" dxfId="1492" priority="1555" operator="equal">
      <formula>"geplant"</formula>
    </cfRule>
    <cfRule type="cellIs" dxfId="1491" priority="1556" operator="equal">
      <formula>"nein"</formula>
    </cfRule>
    <cfRule type="cellIs" dxfId="1490" priority="1557" operator="equal">
      <formula>"ja"</formula>
    </cfRule>
  </conditionalFormatting>
  <conditionalFormatting sqref="H207">
    <cfRule type="cellIs" dxfId="1489" priority="1544" operator="equal">
      <formula>"nicht zutreffend"</formula>
    </cfRule>
    <cfRule type="cellIs" dxfId="1488" priority="1545" operator="equal">
      <formula>"teilweise 25%"</formula>
    </cfRule>
    <cfRule type="cellIs" dxfId="1487" priority="1546" operator="equal">
      <formula>"teilweise 75%"</formula>
    </cfRule>
    <cfRule type="cellIs" dxfId="1486" priority="1547" operator="equal">
      <formula>"teilweise 50%"</formula>
    </cfRule>
    <cfRule type="cellIs" dxfId="1485" priority="1548" operator="equal">
      <formula>"geplant"</formula>
    </cfRule>
    <cfRule type="cellIs" dxfId="1484" priority="1549" operator="equal">
      <formula>"nein"</formula>
    </cfRule>
    <cfRule type="cellIs" dxfId="1483" priority="1550" operator="equal">
      <formula>"ja"</formula>
    </cfRule>
  </conditionalFormatting>
  <conditionalFormatting sqref="H210">
    <cfRule type="cellIs" dxfId="1482" priority="1537" operator="equal">
      <formula>"nicht zutreffend"</formula>
    </cfRule>
    <cfRule type="cellIs" dxfId="1481" priority="1538" operator="equal">
      <formula>"teilweise 25%"</formula>
    </cfRule>
    <cfRule type="cellIs" dxfId="1480" priority="1539" operator="equal">
      <formula>"teilweise 75%"</formula>
    </cfRule>
    <cfRule type="cellIs" dxfId="1479" priority="1540" operator="equal">
      <formula>"teilweise 50%"</formula>
    </cfRule>
    <cfRule type="cellIs" dxfId="1478" priority="1541" operator="equal">
      <formula>"geplant"</formula>
    </cfRule>
    <cfRule type="cellIs" dxfId="1477" priority="1542" operator="equal">
      <formula>"nein"</formula>
    </cfRule>
    <cfRule type="cellIs" dxfId="1476" priority="1543" operator="equal">
      <formula>"ja"</formula>
    </cfRule>
  </conditionalFormatting>
  <conditionalFormatting sqref="H210">
    <cfRule type="cellIs" dxfId="1475" priority="1530" operator="equal">
      <formula>"nicht zutreffend"</formula>
    </cfRule>
    <cfRule type="cellIs" dxfId="1474" priority="1531" operator="equal">
      <formula>"teilweise 25%"</formula>
    </cfRule>
    <cfRule type="cellIs" dxfId="1473" priority="1532" operator="equal">
      <formula>"teilweise 75%"</formula>
    </cfRule>
    <cfRule type="cellIs" dxfId="1472" priority="1533" operator="equal">
      <formula>"teilweise 50%"</formula>
    </cfRule>
    <cfRule type="cellIs" dxfId="1471" priority="1534" operator="equal">
      <formula>"geplant"</formula>
    </cfRule>
    <cfRule type="cellIs" dxfId="1470" priority="1535" operator="equal">
      <formula>"nein"</formula>
    </cfRule>
    <cfRule type="cellIs" dxfId="1469" priority="1536" operator="equal">
      <formula>"ja"</formula>
    </cfRule>
  </conditionalFormatting>
  <conditionalFormatting sqref="H212">
    <cfRule type="cellIs" dxfId="1468" priority="1523" operator="equal">
      <formula>"nicht zutreffend"</formula>
    </cfRule>
    <cfRule type="cellIs" dxfId="1467" priority="1524" operator="equal">
      <formula>"teilweise 25%"</formula>
    </cfRule>
    <cfRule type="cellIs" dxfId="1466" priority="1525" operator="equal">
      <formula>"teilweise 75%"</formula>
    </cfRule>
    <cfRule type="cellIs" dxfId="1465" priority="1526" operator="equal">
      <formula>"teilweise 50%"</formula>
    </cfRule>
    <cfRule type="cellIs" dxfId="1464" priority="1527" operator="equal">
      <formula>"geplant"</formula>
    </cfRule>
    <cfRule type="cellIs" dxfId="1463" priority="1528" operator="equal">
      <formula>"nein"</formula>
    </cfRule>
    <cfRule type="cellIs" dxfId="1462" priority="1529" operator="equal">
      <formula>"ja"</formula>
    </cfRule>
  </conditionalFormatting>
  <conditionalFormatting sqref="H211">
    <cfRule type="cellIs" dxfId="1461" priority="1516" operator="equal">
      <formula>"nicht zutreffend"</formula>
    </cfRule>
    <cfRule type="cellIs" dxfId="1460" priority="1517" operator="equal">
      <formula>"teilweise 25%"</formula>
    </cfRule>
    <cfRule type="cellIs" dxfId="1459" priority="1518" operator="equal">
      <formula>"teilweise 75%"</formula>
    </cfRule>
    <cfRule type="cellIs" dxfId="1458" priority="1519" operator="equal">
      <formula>"teilweise 50%"</formula>
    </cfRule>
    <cfRule type="cellIs" dxfId="1457" priority="1520" operator="equal">
      <formula>"geplant"</formula>
    </cfRule>
    <cfRule type="cellIs" dxfId="1456" priority="1521" operator="equal">
      <formula>"nein"</formula>
    </cfRule>
    <cfRule type="cellIs" dxfId="1455" priority="1522" operator="equal">
      <formula>"ja"</formula>
    </cfRule>
  </conditionalFormatting>
  <conditionalFormatting sqref="H213">
    <cfRule type="cellIs" dxfId="1454" priority="1509" operator="equal">
      <formula>"nicht zutreffend"</formula>
    </cfRule>
    <cfRule type="cellIs" dxfId="1453" priority="1510" operator="equal">
      <formula>"teilweise 25%"</formula>
    </cfRule>
    <cfRule type="cellIs" dxfId="1452" priority="1511" operator="equal">
      <formula>"teilweise 75%"</formula>
    </cfRule>
    <cfRule type="cellIs" dxfId="1451" priority="1512" operator="equal">
      <formula>"teilweise 50%"</formula>
    </cfRule>
    <cfRule type="cellIs" dxfId="1450" priority="1513" operator="equal">
      <formula>"geplant"</formula>
    </cfRule>
    <cfRule type="cellIs" dxfId="1449" priority="1514" operator="equal">
      <formula>"nein"</formula>
    </cfRule>
    <cfRule type="cellIs" dxfId="1448" priority="1515" operator="equal">
      <formula>"ja"</formula>
    </cfRule>
  </conditionalFormatting>
  <conditionalFormatting sqref="H213">
    <cfRule type="cellIs" dxfId="1447" priority="1502" operator="equal">
      <formula>"nicht zutreffend"</formula>
    </cfRule>
    <cfRule type="cellIs" dxfId="1446" priority="1503" operator="equal">
      <formula>"teilweise 25%"</formula>
    </cfRule>
    <cfRule type="cellIs" dxfId="1445" priority="1504" operator="equal">
      <formula>"teilweise 75%"</formula>
    </cfRule>
    <cfRule type="cellIs" dxfId="1444" priority="1505" operator="equal">
      <formula>"teilweise 50%"</formula>
    </cfRule>
    <cfRule type="cellIs" dxfId="1443" priority="1506" operator="equal">
      <formula>"geplant"</formula>
    </cfRule>
    <cfRule type="cellIs" dxfId="1442" priority="1507" operator="equal">
      <formula>"nein"</formula>
    </cfRule>
    <cfRule type="cellIs" dxfId="1441" priority="1508" operator="equal">
      <formula>"ja"</formula>
    </cfRule>
  </conditionalFormatting>
  <conditionalFormatting sqref="H215">
    <cfRule type="cellIs" dxfId="1440" priority="1495" operator="equal">
      <formula>"nicht zutreffend"</formula>
    </cfRule>
    <cfRule type="cellIs" dxfId="1439" priority="1496" operator="equal">
      <formula>"teilweise 25%"</formula>
    </cfRule>
    <cfRule type="cellIs" dxfId="1438" priority="1497" operator="equal">
      <formula>"teilweise 75%"</formula>
    </cfRule>
    <cfRule type="cellIs" dxfId="1437" priority="1498" operator="equal">
      <formula>"teilweise 50%"</formula>
    </cfRule>
    <cfRule type="cellIs" dxfId="1436" priority="1499" operator="equal">
      <formula>"geplant"</formula>
    </cfRule>
    <cfRule type="cellIs" dxfId="1435" priority="1500" operator="equal">
      <formula>"nein"</formula>
    </cfRule>
    <cfRule type="cellIs" dxfId="1434" priority="1501" operator="equal">
      <formula>"ja"</formula>
    </cfRule>
  </conditionalFormatting>
  <conditionalFormatting sqref="H214">
    <cfRule type="cellIs" dxfId="1433" priority="1488" operator="equal">
      <formula>"nicht zutreffend"</formula>
    </cfRule>
    <cfRule type="cellIs" dxfId="1432" priority="1489" operator="equal">
      <formula>"teilweise 25%"</formula>
    </cfRule>
    <cfRule type="cellIs" dxfId="1431" priority="1490" operator="equal">
      <formula>"teilweise 75%"</formula>
    </cfRule>
    <cfRule type="cellIs" dxfId="1430" priority="1491" operator="equal">
      <formula>"teilweise 50%"</formula>
    </cfRule>
    <cfRule type="cellIs" dxfId="1429" priority="1492" operator="equal">
      <formula>"geplant"</formula>
    </cfRule>
    <cfRule type="cellIs" dxfId="1428" priority="1493" operator="equal">
      <formula>"nein"</formula>
    </cfRule>
    <cfRule type="cellIs" dxfId="1427" priority="1494" operator="equal">
      <formula>"ja"</formula>
    </cfRule>
  </conditionalFormatting>
  <conditionalFormatting sqref="H216">
    <cfRule type="cellIs" dxfId="1426" priority="1481" operator="equal">
      <formula>"nicht zutreffend"</formula>
    </cfRule>
    <cfRule type="cellIs" dxfId="1425" priority="1482" operator="equal">
      <formula>"teilweise 25%"</formula>
    </cfRule>
    <cfRule type="cellIs" dxfId="1424" priority="1483" operator="equal">
      <formula>"teilweise 75%"</formula>
    </cfRule>
    <cfRule type="cellIs" dxfId="1423" priority="1484" operator="equal">
      <formula>"teilweise 50%"</formula>
    </cfRule>
    <cfRule type="cellIs" dxfId="1422" priority="1485" operator="equal">
      <formula>"geplant"</formula>
    </cfRule>
    <cfRule type="cellIs" dxfId="1421" priority="1486" operator="equal">
      <formula>"nein"</formula>
    </cfRule>
    <cfRule type="cellIs" dxfId="1420" priority="1487" operator="equal">
      <formula>"ja"</formula>
    </cfRule>
  </conditionalFormatting>
  <conditionalFormatting sqref="H217">
    <cfRule type="cellIs" dxfId="1419" priority="1474" operator="equal">
      <formula>"nicht zutreffend"</formula>
    </cfRule>
    <cfRule type="cellIs" dxfId="1418" priority="1475" operator="equal">
      <formula>"teilweise 25%"</formula>
    </cfRule>
    <cfRule type="cellIs" dxfId="1417" priority="1476" operator="equal">
      <formula>"teilweise 75%"</formula>
    </cfRule>
    <cfRule type="cellIs" dxfId="1416" priority="1477" operator="equal">
      <formula>"teilweise 50%"</formula>
    </cfRule>
    <cfRule type="cellIs" dxfId="1415" priority="1478" operator="equal">
      <formula>"geplant"</formula>
    </cfRule>
    <cfRule type="cellIs" dxfId="1414" priority="1479" operator="equal">
      <formula>"nein"</formula>
    </cfRule>
    <cfRule type="cellIs" dxfId="1413" priority="1480" operator="equal">
      <formula>"ja"</formula>
    </cfRule>
  </conditionalFormatting>
  <conditionalFormatting sqref="H217">
    <cfRule type="cellIs" dxfId="1412" priority="1467" operator="equal">
      <formula>"nicht zutreffend"</formula>
    </cfRule>
    <cfRule type="cellIs" dxfId="1411" priority="1468" operator="equal">
      <formula>"teilweise 25%"</formula>
    </cfRule>
    <cfRule type="cellIs" dxfId="1410" priority="1469" operator="equal">
      <formula>"teilweise 75%"</formula>
    </cfRule>
    <cfRule type="cellIs" dxfId="1409" priority="1470" operator="equal">
      <formula>"teilweise 50%"</formula>
    </cfRule>
    <cfRule type="cellIs" dxfId="1408" priority="1471" operator="equal">
      <formula>"geplant"</formula>
    </cfRule>
    <cfRule type="cellIs" dxfId="1407" priority="1472" operator="equal">
      <formula>"nein"</formula>
    </cfRule>
    <cfRule type="cellIs" dxfId="1406" priority="1473" operator="equal">
      <formula>"ja"</formula>
    </cfRule>
  </conditionalFormatting>
  <conditionalFormatting sqref="H222">
    <cfRule type="cellIs" dxfId="1405" priority="1453" operator="equal">
      <formula>"nicht zutreffend"</formula>
    </cfRule>
    <cfRule type="cellIs" dxfId="1404" priority="1454" operator="equal">
      <formula>"teilweise 25%"</formula>
    </cfRule>
    <cfRule type="cellIs" dxfId="1403" priority="1455" operator="equal">
      <formula>"teilweise 75%"</formula>
    </cfRule>
    <cfRule type="cellIs" dxfId="1402" priority="1456" operator="equal">
      <formula>"teilweise 50%"</formula>
    </cfRule>
    <cfRule type="cellIs" dxfId="1401" priority="1457" operator="equal">
      <formula>"geplant"</formula>
    </cfRule>
    <cfRule type="cellIs" dxfId="1400" priority="1458" operator="equal">
      <formula>"nein"</formula>
    </cfRule>
    <cfRule type="cellIs" dxfId="1399" priority="1459" operator="equal">
      <formula>"ja"</formula>
    </cfRule>
  </conditionalFormatting>
  <conditionalFormatting sqref="H223">
    <cfRule type="cellIs" dxfId="1398" priority="1446" operator="equal">
      <formula>"nicht zutreffend"</formula>
    </cfRule>
    <cfRule type="cellIs" dxfId="1397" priority="1447" operator="equal">
      <formula>"teilweise 25%"</formula>
    </cfRule>
    <cfRule type="cellIs" dxfId="1396" priority="1448" operator="equal">
      <formula>"teilweise 75%"</formula>
    </cfRule>
    <cfRule type="cellIs" dxfId="1395" priority="1449" operator="equal">
      <formula>"teilweise 50%"</formula>
    </cfRule>
    <cfRule type="cellIs" dxfId="1394" priority="1450" operator="equal">
      <formula>"geplant"</formula>
    </cfRule>
    <cfRule type="cellIs" dxfId="1393" priority="1451" operator="equal">
      <formula>"nein"</formula>
    </cfRule>
    <cfRule type="cellIs" dxfId="1392" priority="1452" operator="equal">
      <formula>"ja"</formula>
    </cfRule>
  </conditionalFormatting>
  <conditionalFormatting sqref="H223">
    <cfRule type="cellIs" dxfId="1391" priority="1439" operator="equal">
      <formula>"nicht zutreffend"</formula>
    </cfRule>
    <cfRule type="cellIs" dxfId="1390" priority="1440" operator="equal">
      <formula>"teilweise 25%"</formula>
    </cfRule>
    <cfRule type="cellIs" dxfId="1389" priority="1441" operator="equal">
      <formula>"teilweise 75%"</formula>
    </cfRule>
    <cfRule type="cellIs" dxfId="1388" priority="1442" operator="equal">
      <formula>"teilweise 50%"</formula>
    </cfRule>
    <cfRule type="cellIs" dxfId="1387" priority="1443" operator="equal">
      <formula>"geplant"</formula>
    </cfRule>
    <cfRule type="cellIs" dxfId="1386" priority="1444" operator="equal">
      <formula>"nein"</formula>
    </cfRule>
    <cfRule type="cellIs" dxfId="1385" priority="1445" operator="equal">
      <formula>"ja"</formula>
    </cfRule>
  </conditionalFormatting>
  <conditionalFormatting sqref="H225">
    <cfRule type="cellIs" dxfId="1384" priority="1432" operator="equal">
      <formula>"nicht zutreffend"</formula>
    </cfRule>
    <cfRule type="cellIs" dxfId="1383" priority="1433" operator="equal">
      <formula>"teilweise 25%"</formula>
    </cfRule>
    <cfRule type="cellIs" dxfId="1382" priority="1434" operator="equal">
      <formula>"teilweise 75%"</formula>
    </cfRule>
    <cfRule type="cellIs" dxfId="1381" priority="1435" operator="equal">
      <formula>"teilweise 50%"</formula>
    </cfRule>
    <cfRule type="cellIs" dxfId="1380" priority="1436" operator="equal">
      <formula>"geplant"</formula>
    </cfRule>
    <cfRule type="cellIs" dxfId="1379" priority="1437" operator="equal">
      <formula>"nein"</formula>
    </cfRule>
    <cfRule type="cellIs" dxfId="1378" priority="1438" operator="equal">
      <formula>"ja"</formula>
    </cfRule>
  </conditionalFormatting>
  <conditionalFormatting sqref="H224">
    <cfRule type="cellIs" dxfId="1377" priority="1425" operator="equal">
      <formula>"nicht zutreffend"</formula>
    </cfRule>
    <cfRule type="cellIs" dxfId="1376" priority="1426" operator="equal">
      <formula>"teilweise 25%"</formula>
    </cfRule>
    <cfRule type="cellIs" dxfId="1375" priority="1427" operator="equal">
      <formula>"teilweise 75%"</formula>
    </cfRule>
    <cfRule type="cellIs" dxfId="1374" priority="1428" operator="equal">
      <formula>"teilweise 50%"</formula>
    </cfRule>
    <cfRule type="cellIs" dxfId="1373" priority="1429" operator="equal">
      <formula>"geplant"</formula>
    </cfRule>
    <cfRule type="cellIs" dxfId="1372" priority="1430" operator="equal">
      <formula>"nein"</formula>
    </cfRule>
    <cfRule type="cellIs" dxfId="1371" priority="1431" operator="equal">
      <formula>"ja"</formula>
    </cfRule>
  </conditionalFormatting>
  <conditionalFormatting sqref="H226">
    <cfRule type="cellIs" dxfId="1370" priority="1418" operator="equal">
      <formula>"nicht zutreffend"</formula>
    </cfRule>
    <cfRule type="cellIs" dxfId="1369" priority="1419" operator="equal">
      <formula>"teilweise 25%"</formula>
    </cfRule>
    <cfRule type="cellIs" dxfId="1368" priority="1420" operator="equal">
      <formula>"teilweise 75%"</formula>
    </cfRule>
    <cfRule type="cellIs" dxfId="1367" priority="1421" operator="equal">
      <formula>"teilweise 50%"</formula>
    </cfRule>
    <cfRule type="cellIs" dxfId="1366" priority="1422" operator="equal">
      <formula>"geplant"</formula>
    </cfRule>
    <cfRule type="cellIs" dxfId="1365" priority="1423" operator="equal">
      <formula>"nein"</formula>
    </cfRule>
    <cfRule type="cellIs" dxfId="1364" priority="1424" operator="equal">
      <formula>"ja"</formula>
    </cfRule>
  </conditionalFormatting>
  <conditionalFormatting sqref="H227">
    <cfRule type="cellIs" dxfId="1363" priority="1411" operator="equal">
      <formula>"nicht zutreffend"</formula>
    </cfRule>
    <cfRule type="cellIs" dxfId="1362" priority="1412" operator="equal">
      <formula>"teilweise 25%"</formula>
    </cfRule>
    <cfRule type="cellIs" dxfId="1361" priority="1413" operator="equal">
      <formula>"teilweise 75%"</formula>
    </cfRule>
    <cfRule type="cellIs" dxfId="1360" priority="1414" operator="equal">
      <formula>"teilweise 50%"</formula>
    </cfRule>
    <cfRule type="cellIs" dxfId="1359" priority="1415" operator="equal">
      <formula>"geplant"</formula>
    </cfRule>
    <cfRule type="cellIs" dxfId="1358" priority="1416" operator="equal">
      <formula>"nein"</formula>
    </cfRule>
    <cfRule type="cellIs" dxfId="1357" priority="1417" operator="equal">
      <formula>"ja"</formula>
    </cfRule>
  </conditionalFormatting>
  <conditionalFormatting sqref="H228">
    <cfRule type="cellIs" dxfId="1356" priority="1404" operator="equal">
      <formula>"nicht zutreffend"</formula>
    </cfRule>
    <cfRule type="cellIs" dxfId="1355" priority="1405" operator="equal">
      <formula>"teilweise 25%"</formula>
    </cfRule>
    <cfRule type="cellIs" dxfId="1354" priority="1406" operator="equal">
      <formula>"teilweise 75%"</formula>
    </cfRule>
    <cfRule type="cellIs" dxfId="1353" priority="1407" operator="equal">
      <formula>"teilweise 50%"</formula>
    </cfRule>
    <cfRule type="cellIs" dxfId="1352" priority="1408" operator="equal">
      <formula>"geplant"</formula>
    </cfRule>
    <cfRule type="cellIs" dxfId="1351" priority="1409" operator="equal">
      <formula>"nein"</formula>
    </cfRule>
    <cfRule type="cellIs" dxfId="1350" priority="1410" operator="equal">
      <formula>"ja"</formula>
    </cfRule>
  </conditionalFormatting>
  <conditionalFormatting sqref="H229">
    <cfRule type="cellIs" dxfId="1349" priority="1397" operator="equal">
      <formula>"nicht zutreffend"</formula>
    </cfRule>
    <cfRule type="cellIs" dxfId="1348" priority="1398" operator="equal">
      <formula>"teilweise 25%"</formula>
    </cfRule>
    <cfRule type="cellIs" dxfId="1347" priority="1399" operator="equal">
      <formula>"teilweise 75%"</formula>
    </cfRule>
    <cfRule type="cellIs" dxfId="1346" priority="1400" operator="equal">
      <formula>"teilweise 50%"</formula>
    </cfRule>
    <cfRule type="cellIs" dxfId="1345" priority="1401" operator="equal">
      <formula>"geplant"</formula>
    </cfRule>
    <cfRule type="cellIs" dxfId="1344" priority="1402" operator="equal">
      <formula>"nein"</formula>
    </cfRule>
    <cfRule type="cellIs" dxfId="1343" priority="1403" operator="equal">
      <formula>"ja"</formula>
    </cfRule>
  </conditionalFormatting>
  <conditionalFormatting sqref="H230">
    <cfRule type="cellIs" dxfId="1342" priority="1390" operator="equal">
      <formula>"nicht zutreffend"</formula>
    </cfRule>
    <cfRule type="cellIs" dxfId="1341" priority="1391" operator="equal">
      <formula>"teilweise 25%"</formula>
    </cfRule>
    <cfRule type="cellIs" dxfId="1340" priority="1392" operator="equal">
      <formula>"teilweise 75%"</formula>
    </cfRule>
    <cfRule type="cellIs" dxfId="1339" priority="1393" operator="equal">
      <formula>"teilweise 50%"</formula>
    </cfRule>
    <cfRule type="cellIs" dxfId="1338" priority="1394" operator="equal">
      <formula>"geplant"</formula>
    </cfRule>
    <cfRule type="cellIs" dxfId="1337" priority="1395" operator="equal">
      <formula>"nein"</formula>
    </cfRule>
    <cfRule type="cellIs" dxfId="1336" priority="1396" operator="equal">
      <formula>"ja"</formula>
    </cfRule>
  </conditionalFormatting>
  <conditionalFormatting sqref="H231">
    <cfRule type="cellIs" dxfId="1335" priority="1383" operator="equal">
      <formula>"nicht zutreffend"</formula>
    </cfRule>
    <cfRule type="cellIs" dxfId="1334" priority="1384" operator="equal">
      <formula>"teilweise 25%"</formula>
    </cfRule>
    <cfRule type="cellIs" dxfId="1333" priority="1385" operator="equal">
      <formula>"teilweise 75%"</formula>
    </cfRule>
    <cfRule type="cellIs" dxfId="1332" priority="1386" operator="equal">
      <formula>"teilweise 50%"</formula>
    </cfRule>
    <cfRule type="cellIs" dxfId="1331" priority="1387" operator="equal">
      <formula>"geplant"</formula>
    </cfRule>
    <cfRule type="cellIs" dxfId="1330" priority="1388" operator="equal">
      <formula>"nein"</formula>
    </cfRule>
    <cfRule type="cellIs" dxfId="1329" priority="1389" operator="equal">
      <formula>"ja"</formula>
    </cfRule>
  </conditionalFormatting>
  <conditionalFormatting sqref="H232">
    <cfRule type="cellIs" dxfId="1328" priority="1376" operator="equal">
      <formula>"nicht zutreffend"</formula>
    </cfRule>
    <cfRule type="cellIs" dxfId="1327" priority="1377" operator="equal">
      <formula>"teilweise 25%"</formula>
    </cfRule>
    <cfRule type="cellIs" dxfId="1326" priority="1378" operator="equal">
      <formula>"teilweise 75%"</formula>
    </cfRule>
    <cfRule type="cellIs" dxfId="1325" priority="1379" operator="equal">
      <formula>"teilweise 50%"</formula>
    </cfRule>
    <cfRule type="cellIs" dxfId="1324" priority="1380" operator="equal">
      <formula>"geplant"</formula>
    </cfRule>
    <cfRule type="cellIs" dxfId="1323" priority="1381" operator="equal">
      <formula>"nein"</formula>
    </cfRule>
    <cfRule type="cellIs" dxfId="1322" priority="1382" operator="equal">
      <formula>"ja"</formula>
    </cfRule>
  </conditionalFormatting>
  <conditionalFormatting sqref="H232">
    <cfRule type="cellIs" dxfId="1321" priority="1369" operator="equal">
      <formula>"nicht zutreffend"</formula>
    </cfRule>
    <cfRule type="cellIs" dxfId="1320" priority="1370" operator="equal">
      <formula>"teilweise 25%"</formula>
    </cfRule>
    <cfRule type="cellIs" dxfId="1319" priority="1371" operator="equal">
      <formula>"teilweise 75%"</formula>
    </cfRule>
    <cfRule type="cellIs" dxfId="1318" priority="1372" operator="equal">
      <formula>"teilweise 50%"</formula>
    </cfRule>
    <cfRule type="cellIs" dxfId="1317" priority="1373" operator="equal">
      <formula>"geplant"</formula>
    </cfRule>
    <cfRule type="cellIs" dxfId="1316" priority="1374" operator="equal">
      <formula>"nein"</formula>
    </cfRule>
    <cfRule type="cellIs" dxfId="1315" priority="1375" operator="equal">
      <formula>"ja"</formula>
    </cfRule>
  </conditionalFormatting>
  <conditionalFormatting sqref="H233">
    <cfRule type="cellIs" dxfId="1314" priority="1362" operator="equal">
      <formula>"nicht zutreffend"</formula>
    </cfRule>
    <cfRule type="cellIs" dxfId="1313" priority="1363" operator="equal">
      <formula>"teilweise 25%"</formula>
    </cfRule>
    <cfRule type="cellIs" dxfId="1312" priority="1364" operator="equal">
      <formula>"teilweise 75%"</formula>
    </cfRule>
    <cfRule type="cellIs" dxfId="1311" priority="1365" operator="equal">
      <formula>"teilweise 50%"</formula>
    </cfRule>
    <cfRule type="cellIs" dxfId="1310" priority="1366" operator="equal">
      <formula>"geplant"</formula>
    </cfRule>
    <cfRule type="cellIs" dxfId="1309" priority="1367" operator="equal">
      <formula>"nein"</formula>
    </cfRule>
    <cfRule type="cellIs" dxfId="1308" priority="1368" operator="equal">
      <formula>"ja"</formula>
    </cfRule>
  </conditionalFormatting>
  <conditionalFormatting sqref="H234">
    <cfRule type="cellIs" dxfId="1307" priority="1355" operator="equal">
      <formula>"nicht zutreffend"</formula>
    </cfRule>
    <cfRule type="cellIs" dxfId="1306" priority="1356" operator="equal">
      <formula>"teilweise 25%"</formula>
    </cfRule>
    <cfRule type="cellIs" dxfId="1305" priority="1357" operator="equal">
      <formula>"teilweise 75%"</formula>
    </cfRule>
    <cfRule type="cellIs" dxfId="1304" priority="1358" operator="equal">
      <formula>"teilweise 50%"</formula>
    </cfRule>
    <cfRule type="cellIs" dxfId="1303" priority="1359" operator="equal">
      <formula>"geplant"</formula>
    </cfRule>
    <cfRule type="cellIs" dxfId="1302" priority="1360" operator="equal">
      <formula>"nein"</formula>
    </cfRule>
    <cfRule type="cellIs" dxfId="1301" priority="1361" operator="equal">
      <formula>"ja"</formula>
    </cfRule>
  </conditionalFormatting>
  <conditionalFormatting sqref="H235">
    <cfRule type="cellIs" dxfId="1300" priority="1348" operator="equal">
      <formula>"nicht zutreffend"</formula>
    </cfRule>
    <cfRule type="cellIs" dxfId="1299" priority="1349" operator="equal">
      <formula>"teilweise 25%"</formula>
    </cfRule>
    <cfRule type="cellIs" dxfId="1298" priority="1350" operator="equal">
      <formula>"teilweise 75%"</formula>
    </cfRule>
    <cfRule type="cellIs" dxfId="1297" priority="1351" operator="equal">
      <formula>"teilweise 50%"</formula>
    </cfRule>
    <cfRule type="cellIs" dxfId="1296" priority="1352" operator="equal">
      <formula>"geplant"</formula>
    </cfRule>
    <cfRule type="cellIs" dxfId="1295" priority="1353" operator="equal">
      <formula>"nein"</formula>
    </cfRule>
    <cfRule type="cellIs" dxfId="1294" priority="1354" operator="equal">
      <formula>"ja"</formula>
    </cfRule>
  </conditionalFormatting>
  <conditionalFormatting sqref="H235">
    <cfRule type="cellIs" dxfId="1293" priority="1341" operator="equal">
      <formula>"nicht zutreffend"</formula>
    </cfRule>
    <cfRule type="cellIs" dxfId="1292" priority="1342" operator="equal">
      <formula>"teilweise 25%"</formula>
    </cfRule>
    <cfRule type="cellIs" dxfId="1291" priority="1343" operator="equal">
      <formula>"teilweise 75%"</formula>
    </cfRule>
    <cfRule type="cellIs" dxfId="1290" priority="1344" operator="equal">
      <formula>"teilweise 50%"</formula>
    </cfRule>
    <cfRule type="cellIs" dxfId="1289" priority="1345" operator="equal">
      <formula>"geplant"</formula>
    </cfRule>
    <cfRule type="cellIs" dxfId="1288" priority="1346" operator="equal">
      <formula>"nein"</formula>
    </cfRule>
    <cfRule type="cellIs" dxfId="1287" priority="1347" operator="equal">
      <formula>"ja"</formula>
    </cfRule>
  </conditionalFormatting>
  <conditionalFormatting sqref="H236">
    <cfRule type="cellIs" dxfId="1286" priority="1334" operator="equal">
      <formula>"nicht zutreffend"</formula>
    </cfRule>
    <cfRule type="cellIs" dxfId="1285" priority="1335" operator="equal">
      <formula>"teilweise 25%"</formula>
    </cfRule>
    <cfRule type="cellIs" dxfId="1284" priority="1336" operator="equal">
      <formula>"teilweise 75%"</formula>
    </cfRule>
    <cfRule type="cellIs" dxfId="1283" priority="1337" operator="equal">
      <formula>"teilweise 50%"</formula>
    </cfRule>
    <cfRule type="cellIs" dxfId="1282" priority="1338" operator="equal">
      <formula>"geplant"</formula>
    </cfRule>
    <cfRule type="cellIs" dxfId="1281" priority="1339" operator="equal">
      <formula>"nein"</formula>
    </cfRule>
    <cfRule type="cellIs" dxfId="1280" priority="1340" operator="equal">
      <formula>"ja"</formula>
    </cfRule>
  </conditionalFormatting>
  <conditionalFormatting sqref="H237">
    <cfRule type="cellIs" dxfId="1279" priority="1327" operator="equal">
      <formula>"nicht zutreffend"</formula>
    </cfRule>
    <cfRule type="cellIs" dxfId="1278" priority="1328" operator="equal">
      <formula>"teilweise 25%"</formula>
    </cfRule>
    <cfRule type="cellIs" dxfId="1277" priority="1329" operator="equal">
      <formula>"teilweise 75%"</formula>
    </cfRule>
    <cfRule type="cellIs" dxfId="1276" priority="1330" operator="equal">
      <formula>"teilweise 50%"</formula>
    </cfRule>
    <cfRule type="cellIs" dxfId="1275" priority="1331" operator="equal">
      <formula>"geplant"</formula>
    </cfRule>
    <cfRule type="cellIs" dxfId="1274" priority="1332" operator="equal">
      <formula>"nein"</formula>
    </cfRule>
    <cfRule type="cellIs" dxfId="1273" priority="1333" operator="equal">
      <formula>"ja"</formula>
    </cfRule>
  </conditionalFormatting>
  <conditionalFormatting sqref="H238">
    <cfRule type="cellIs" dxfId="1272" priority="1320" operator="equal">
      <formula>"nicht zutreffend"</formula>
    </cfRule>
    <cfRule type="cellIs" dxfId="1271" priority="1321" operator="equal">
      <formula>"teilweise 25%"</formula>
    </cfRule>
    <cfRule type="cellIs" dxfId="1270" priority="1322" operator="equal">
      <formula>"teilweise 75%"</formula>
    </cfRule>
    <cfRule type="cellIs" dxfId="1269" priority="1323" operator="equal">
      <formula>"teilweise 50%"</formula>
    </cfRule>
    <cfRule type="cellIs" dxfId="1268" priority="1324" operator="equal">
      <formula>"geplant"</formula>
    </cfRule>
    <cfRule type="cellIs" dxfId="1267" priority="1325" operator="equal">
      <formula>"nein"</formula>
    </cfRule>
    <cfRule type="cellIs" dxfId="1266" priority="1326" operator="equal">
      <formula>"ja"</formula>
    </cfRule>
  </conditionalFormatting>
  <conditionalFormatting sqref="H238">
    <cfRule type="cellIs" dxfId="1265" priority="1313" operator="equal">
      <formula>"nicht zutreffend"</formula>
    </cfRule>
    <cfRule type="cellIs" dxfId="1264" priority="1314" operator="equal">
      <formula>"teilweise 25%"</formula>
    </cfRule>
    <cfRule type="cellIs" dxfId="1263" priority="1315" operator="equal">
      <formula>"teilweise 75%"</formula>
    </cfRule>
    <cfRule type="cellIs" dxfId="1262" priority="1316" operator="equal">
      <formula>"teilweise 50%"</formula>
    </cfRule>
    <cfRule type="cellIs" dxfId="1261" priority="1317" operator="equal">
      <formula>"geplant"</formula>
    </cfRule>
    <cfRule type="cellIs" dxfId="1260" priority="1318" operator="equal">
      <formula>"nein"</formula>
    </cfRule>
    <cfRule type="cellIs" dxfId="1259" priority="1319" operator="equal">
      <formula>"ja"</formula>
    </cfRule>
  </conditionalFormatting>
  <conditionalFormatting sqref="H240">
    <cfRule type="cellIs" dxfId="1258" priority="1306" operator="equal">
      <formula>"nicht zutreffend"</formula>
    </cfRule>
    <cfRule type="cellIs" dxfId="1257" priority="1307" operator="equal">
      <formula>"teilweise 25%"</formula>
    </cfRule>
    <cfRule type="cellIs" dxfId="1256" priority="1308" operator="equal">
      <formula>"teilweise 75%"</formula>
    </cfRule>
    <cfRule type="cellIs" dxfId="1255" priority="1309" operator="equal">
      <formula>"teilweise 50%"</formula>
    </cfRule>
    <cfRule type="cellIs" dxfId="1254" priority="1310" operator="equal">
      <formula>"geplant"</formula>
    </cfRule>
    <cfRule type="cellIs" dxfId="1253" priority="1311" operator="equal">
      <formula>"nein"</formula>
    </cfRule>
    <cfRule type="cellIs" dxfId="1252" priority="1312" operator="equal">
      <formula>"ja"</formula>
    </cfRule>
  </conditionalFormatting>
  <conditionalFormatting sqref="H241">
    <cfRule type="cellIs" dxfId="1251" priority="1299" operator="equal">
      <formula>"nicht zutreffend"</formula>
    </cfRule>
    <cfRule type="cellIs" dxfId="1250" priority="1300" operator="equal">
      <formula>"teilweise 25%"</formula>
    </cfRule>
    <cfRule type="cellIs" dxfId="1249" priority="1301" operator="equal">
      <formula>"teilweise 75%"</formula>
    </cfRule>
    <cfRule type="cellIs" dxfId="1248" priority="1302" operator="equal">
      <formula>"teilweise 50%"</formula>
    </cfRule>
    <cfRule type="cellIs" dxfId="1247" priority="1303" operator="equal">
      <formula>"geplant"</formula>
    </cfRule>
    <cfRule type="cellIs" dxfId="1246" priority="1304" operator="equal">
      <formula>"nein"</formula>
    </cfRule>
    <cfRule type="cellIs" dxfId="1245" priority="1305" operator="equal">
      <formula>"ja"</formula>
    </cfRule>
  </conditionalFormatting>
  <conditionalFormatting sqref="H242">
    <cfRule type="cellIs" dxfId="1244" priority="1292" operator="equal">
      <formula>"nicht zutreffend"</formula>
    </cfRule>
    <cfRule type="cellIs" dxfId="1243" priority="1293" operator="equal">
      <formula>"teilweise 25%"</formula>
    </cfRule>
    <cfRule type="cellIs" dxfId="1242" priority="1294" operator="equal">
      <formula>"teilweise 75%"</formula>
    </cfRule>
    <cfRule type="cellIs" dxfId="1241" priority="1295" operator="equal">
      <formula>"teilweise 50%"</formula>
    </cfRule>
    <cfRule type="cellIs" dxfId="1240" priority="1296" operator="equal">
      <formula>"geplant"</formula>
    </cfRule>
    <cfRule type="cellIs" dxfId="1239" priority="1297" operator="equal">
      <formula>"nein"</formula>
    </cfRule>
    <cfRule type="cellIs" dxfId="1238" priority="1298" operator="equal">
      <formula>"ja"</formula>
    </cfRule>
  </conditionalFormatting>
  <conditionalFormatting sqref="H243">
    <cfRule type="cellIs" dxfId="1237" priority="1285" operator="equal">
      <formula>"nicht zutreffend"</formula>
    </cfRule>
    <cfRule type="cellIs" dxfId="1236" priority="1286" operator="equal">
      <formula>"teilweise 25%"</formula>
    </cfRule>
    <cfRule type="cellIs" dxfId="1235" priority="1287" operator="equal">
      <formula>"teilweise 75%"</formula>
    </cfRule>
    <cfRule type="cellIs" dxfId="1234" priority="1288" operator="equal">
      <formula>"teilweise 50%"</formula>
    </cfRule>
    <cfRule type="cellIs" dxfId="1233" priority="1289" operator="equal">
      <formula>"geplant"</formula>
    </cfRule>
    <cfRule type="cellIs" dxfId="1232" priority="1290" operator="equal">
      <formula>"nein"</formula>
    </cfRule>
    <cfRule type="cellIs" dxfId="1231" priority="1291" operator="equal">
      <formula>"ja"</formula>
    </cfRule>
  </conditionalFormatting>
  <conditionalFormatting sqref="H243">
    <cfRule type="cellIs" dxfId="1230" priority="1278" operator="equal">
      <formula>"nicht zutreffend"</formula>
    </cfRule>
    <cfRule type="cellIs" dxfId="1229" priority="1279" operator="equal">
      <formula>"teilweise 25%"</formula>
    </cfRule>
    <cfRule type="cellIs" dxfId="1228" priority="1280" operator="equal">
      <formula>"teilweise 75%"</formula>
    </cfRule>
    <cfRule type="cellIs" dxfId="1227" priority="1281" operator="equal">
      <formula>"teilweise 50%"</formula>
    </cfRule>
    <cfRule type="cellIs" dxfId="1226" priority="1282" operator="equal">
      <formula>"geplant"</formula>
    </cfRule>
    <cfRule type="cellIs" dxfId="1225" priority="1283" operator="equal">
      <formula>"nein"</formula>
    </cfRule>
    <cfRule type="cellIs" dxfId="1224" priority="1284" operator="equal">
      <formula>"ja"</formula>
    </cfRule>
  </conditionalFormatting>
  <conditionalFormatting sqref="H244">
    <cfRule type="cellIs" dxfId="1223" priority="1271" operator="equal">
      <formula>"nicht zutreffend"</formula>
    </cfRule>
    <cfRule type="cellIs" dxfId="1222" priority="1272" operator="equal">
      <formula>"teilweise 25%"</formula>
    </cfRule>
    <cfRule type="cellIs" dxfId="1221" priority="1273" operator="equal">
      <formula>"teilweise 75%"</formula>
    </cfRule>
    <cfRule type="cellIs" dxfId="1220" priority="1274" operator="equal">
      <formula>"teilweise 50%"</formula>
    </cfRule>
    <cfRule type="cellIs" dxfId="1219" priority="1275" operator="equal">
      <formula>"geplant"</formula>
    </cfRule>
    <cfRule type="cellIs" dxfId="1218" priority="1276" operator="equal">
      <formula>"nein"</formula>
    </cfRule>
    <cfRule type="cellIs" dxfId="1217" priority="1277" operator="equal">
      <formula>"ja"</formula>
    </cfRule>
  </conditionalFormatting>
  <conditionalFormatting sqref="H245">
    <cfRule type="cellIs" dxfId="1216" priority="1264" operator="equal">
      <formula>"nicht zutreffend"</formula>
    </cfRule>
    <cfRule type="cellIs" dxfId="1215" priority="1265" operator="equal">
      <formula>"teilweise 25%"</formula>
    </cfRule>
    <cfRule type="cellIs" dxfId="1214" priority="1266" operator="equal">
      <formula>"teilweise 75%"</formula>
    </cfRule>
    <cfRule type="cellIs" dxfId="1213" priority="1267" operator="equal">
      <formula>"teilweise 50%"</formula>
    </cfRule>
    <cfRule type="cellIs" dxfId="1212" priority="1268" operator="equal">
      <formula>"geplant"</formula>
    </cfRule>
    <cfRule type="cellIs" dxfId="1211" priority="1269" operator="equal">
      <formula>"nein"</formula>
    </cfRule>
    <cfRule type="cellIs" dxfId="1210" priority="1270" operator="equal">
      <formula>"ja"</formula>
    </cfRule>
  </conditionalFormatting>
  <conditionalFormatting sqref="H246">
    <cfRule type="cellIs" dxfId="1209" priority="1257" operator="equal">
      <formula>"nicht zutreffend"</formula>
    </cfRule>
    <cfRule type="cellIs" dxfId="1208" priority="1258" operator="equal">
      <formula>"teilweise 25%"</formula>
    </cfRule>
    <cfRule type="cellIs" dxfId="1207" priority="1259" operator="equal">
      <formula>"teilweise 75%"</formula>
    </cfRule>
    <cfRule type="cellIs" dxfId="1206" priority="1260" operator="equal">
      <formula>"teilweise 50%"</formula>
    </cfRule>
    <cfRule type="cellIs" dxfId="1205" priority="1261" operator="equal">
      <formula>"geplant"</formula>
    </cfRule>
    <cfRule type="cellIs" dxfId="1204" priority="1262" operator="equal">
      <formula>"nein"</formula>
    </cfRule>
    <cfRule type="cellIs" dxfId="1203" priority="1263" operator="equal">
      <formula>"ja"</formula>
    </cfRule>
  </conditionalFormatting>
  <conditionalFormatting sqref="H247">
    <cfRule type="cellIs" dxfId="1202" priority="1250" operator="equal">
      <formula>"nicht zutreffend"</formula>
    </cfRule>
    <cfRule type="cellIs" dxfId="1201" priority="1251" operator="equal">
      <formula>"teilweise 25%"</formula>
    </cfRule>
    <cfRule type="cellIs" dxfId="1200" priority="1252" operator="equal">
      <formula>"teilweise 75%"</formula>
    </cfRule>
    <cfRule type="cellIs" dxfId="1199" priority="1253" operator="equal">
      <formula>"teilweise 50%"</formula>
    </cfRule>
    <cfRule type="cellIs" dxfId="1198" priority="1254" operator="equal">
      <formula>"geplant"</formula>
    </cfRule>
    <cfRule type="cellIs" dxfId="1197" priority="1255" operator="equal">
      <formula>"nein"</formula>
    </cfRule>
    <cfRule type="cellIs" dxfId="1196" priority="1256" operator="equal">
      <formula>"ja"</formula>
    </cfRule>
  </conditionalFormatting>
  <conditionalFormatting sqref="H247">
    <cfRule type="cellIs" dxfId="1195" priority="1243" operator="equal">
      <formula>"nicht zutreffend"</formula>
    </cfRule>
    <cfRule type="cellIs" dxfId="1194" priority="1244" operator="equal">
      <formula>"teilweise 25%"</formula>
    </cfRule>
    <cfRule type="cellIs" dxfId="1193" priority="1245" operator="equal">
      <formula>"teilweise 75%"</formula>
    </cfRule>
    <cfRule type="cellIs" dxfId="1192" priority="1246" operator="equal">
      <formula>"teilweise 50%"</formula>
    </cfRule>
    <cfRule type="cellIs" dxfId="1191" priority="1247" operator="equal">
      <formula>"geplant"</formula>
    </cfRule>
    <cfRule type="cellIs" dxfId="1190" priority="1248" operator="equal">
      <formula>"nein"</formula>
    </cfRule>
    <cfRule type="cellIs" dxfId="1189" priority="1249" operator="equal">
      <formula>"ja"</formula>
    </cfRule>
  </conditionalFormatting>
  <conditionalFormatting sqref="H248">
    <cfRule type="cellIs" dxfId="1188" priority="1236" operator="equal">
      <formula>"nicht zutreffend"</formula>
    </cfRule>
    <cfRule type="cellIs" dxfId="1187" priority="1237" operator="equal">
      <formula>"teilweise 25%"</formula>
    </cfRule>
    <cfRule type="cellIs" dxfId="1186" priority="1238" operator="equal">
      <formula>"teilweise 75%"</formula>
    </cfRule>
    <cfRule type="cellIs" dxfId="1185" priority="1239" operator="equal">
      <formula>"teilweise 50%"</formula>
    </cfRule>
    <cfRule type="cellIs" dxfId="1184" priority="1240" operator="equal">
      <formula>"geplant"</formula>
    </cfRule>
    <cfRule type="cellIs" dxfId="1183" priority="1241" operator="equal">
      <formula>"nein"</formula>
    </cfRule>
    <cfRule type="cellIs" dxfId="1182" priority="1242" operator="equal">
      <formula>"ja"</formula>
    </cfRule>
  </conditionalFormatting>
  <conditionalFormatting sqref="H249">
    <cfRule type="cellIs" dxfId="1181" priority="1229" operator="equal">
      <formula>"nicht zutreffend"</formula>
    </cfRule>
    <cfRule type="cellIs" dxfId="1180" priority="1230" operator="equal">
      <formula>"teilweise 25%"</formula>
    </cfRule>
    <cfRule type="cellIs" dxfId="1179" priority="1231" operator="equal">
      <formula>"teilweise 75%"</formula>
    </cfRule>
    <cfRule type="cellIs" dxfId="1178" priority="1232" operator="equal">
      <formula>"teilweise 50%"</formula>
    </cfRule>
    <cfRule type="cellIs" dxfId="1177" priority="1233" operator="equal">
      <formula>"geplant"</formula>
    </cfRule>
    <cfRule type="cellIs" dxfId="1176" priority="1234" operator="equal">
      <formula>"nein"</formula>
    </cfRule>
    <cfRule type="cellIs" dxfId="1175" priority="1235" operator="equal">
      <formula>"ja"</formula>
    </cfRule>
  </conditionalFormatting>
  <conditionalFormatting sqref="H249">
    <cfRule type="cellIs" dxfId="1174" priority="1222" operator="equal">
      <formula>"nicht zutreffend"</formula>
    </cfRule>
    <cfRule type="cellIs" dxfId="1173" priority="1223" operator="equal">
      <formula>"teilweise 25%"</formula>
    </cfRule>
    <cfRule type="cellIs" dxfId="1172" priority="1224" operator="equal">
      <formula>"teilweise 75%"</formula>
    </cfRule>
    <cfRule type="cellIs" dxfId="1171" priority="1225" operator="equal">
      <formula>"teilweise 50%"</formula>
    </cfRule>
    <cfRule type="cellIs" dxfId="1170" priority="1226" operator="equal">
      <formula>"geplant"</formula>
    </cfRule>
    <cfRule type="cellIs" dxfId="1169" priority="1227" operator="equal">
      <formula>"nein"</formula>
    </cfRule>
    <cfRule type="cellIs" dxfId="1168" priority="1228" operator="equal">
      <formula>"ja"</formula>
    </cfRule>
  </conditionalFormatting>
  <conditionalFormatting sqref="H250:H251">
    <cfRule type="cellIs" dxfId="1167" priority="1215" operator="equal">
      <formula>"nicht zutreffend"</formula>
    </cfRule>
    <cfRule type="cellIs" dxfId="1166" priority="1216" operator="equal">
      <formula>"teilweise 25%"</formula>
    </cfRule>
    <cfRule type="cellIs" dxfId="1165" priority="1217" operator="equal">
      <formula>"teilweise 75%"</formula>
    </cfRule>
    <cfRule type="cellIs" dxfId="1164" priority="1218" operator="equal">
      <formula>"teilweise 50%"</formula>
    </cfRule>
    <cfRule type="cellIs" dxfId="1163" priority="1219" operator="equal">
      <formula>"geplant"</formula>
    </cfRule>
    <cfRule type="cellIs" dxfId="1162" priority="1220" operator="equal">
      <formula>"nein"</formula>
    </cfRule>
    <cfRule type="cellIs" dxfId="1161" priority="1221" operator="equal">
      <formula>"ja"</formula>
    </cfRule>
  </conditionalFormatting>
  <conditionalFormatting sqref="H252">
    <cfRule type="cellIs" dxfId="1160" priority="1208" operator="equal">
      <formula>"nicht zutreffend"</formula>
    </cfRule>
    <cfRule type="cellIs" dxfId="1159" priority="1209" operator="equal">
      <formula>"teilweise 25%"</formula>
    </cfRule>
    <cfRule type="cellIs" dxfId="1158" priority="1210" operator="equal">
      <formula>"teilweise 75%"</formula>
    </cfRule>
    <cfRule type="cellIs" dxfId="1157" priority="1211" operator="equal">
      <formula>"teilweise 50%"</formula>
    </cfRule>
    <cfRule type="cellIs" dxfId="1156" priority="1212" operator="equal">
      <formula>"geplant"</formula>
    </cfRule>
    <cfRule type="cellIs" dxfId="1155" priority="1213" operator="equal">
      <formula>"nein"</formula>
    </cfRule>
    <cfRule type="cellIs" dxfId="1154" priority="1214" operator="equal">
      <formula>"ja"</formula>
    </cfRule>
  </conditionalFormatting>
  <conditionalFormatting sqref="H253">
    <cfRule type="cellIs" dxfId="1153" priority="1201" operator="equal">
      <formula>"nicht zutreffend"</formula>
    </cfRule>
    <cfRule type="cellIs" dxfId="1152" priority="1202" operator="equal">
      <formula>"teilweise 25%"</formula>
    </cfRule>
    <cfRule type="cellIs" dxfId="1151" priority="1203" operator="equal">
      <formula>"teilweise 75%"</formula>
    </cfRule>
    <cfRule type="cellIs" dxfId="1150" priority="1204" operator="equal">
      <formula>"teilweise 50%"</formula>
    </cfRule>
    <cfRule type="cellIs" dxfId="1149" priority="1205" operator="equal">
      <formula>"geplant"</formula>
    </cfRule>
    <cfRule type="cellIs" dxfId="1148" priority="1206" operator="equal">
      <formula>"nein"</formula>
    </cfRule>
    <cfRule type="cellIs" dxfId="1147" priority="1207" operator="equal">
      <formula>"ja"</formula>
    </cfRule>
  </conditionalFormatting>
  <conditionalFormatting sqref="H254">
    <cfRule type="cellIs" dxfId="1146" priority="1194" operator="equal">
      <formula>"nicht zutreffend"</formula>
    </cfRule>
    <cfRule type="cellIs" dxfId="1145" priority="1195" operator="equal">
      <formula>"teilweise 25%"</formula>
    </cfRule>
    <cfRule type="cellIs" dxfId="1144" priority="1196" operator="equal">
      <formula>"teilweise 75%"</formula>
    </cfRule>
    <cfRule type="cellIs" dxfId="1143" priority="1197" operator="equal">
      <formula>"teilweise 50%"</formula>
    </cfRule>
    <cfRule type="cellIs" dxfId="1142" priority="1198" operator="equal">
      <formula>"geplant"</formula>
    </cfRule>
    <cfRule type="cellIs" dxfId="1141" priority="1199" operator="equal">
      <formula>"nein"</formula>
    </cfRule>
    <cfRule type="cellIs" dxfId="1140" priority="1200" operator="equal">
      <formula>"ja"</formula>
    </cfRule>
  </conditionalFormatting>
  <conditionalFormatting sqref="H254">
    <cfRule type="cellIs" dxfId="1139" priority="1187" operator="equal">
      <formula>"nicht zutreffend"</formula>
    </cfRule>
    <cfRule type="cellIs" dxfId="1138" priority="1188" operator="equal">
      <formula>"teilweise 25%"</formula>
    </cfRule>
    <cfRule type="cellIs" dxfId="1137" priority="1189" operator="equal">
      <formula>"teilweise 75%"</formula>
    </cfRule>
    <cfRule type="cellIs" dxfId="1136" priority="1190" operator="equal">
      <formula>"teilweise 50%"</formula>
    </cfRule>
    <cfRule type="cellIs" dxfId="1135" priority="1191" operator="equal">
      <formula>"geplant"</formula>
    </cfRule>
    <cfRule type="cellIs" dxfId="1134" priority="1192" operator="equal">
      <formula>"nein"</formula>
    </cfRule>
    <cfRule type="cellIs" dxfId="1133" priority="1193" operator="equal">
      <formula>"ja"</formula>
    </cfRule>
  </conditionalFormatting>
  <conditionalFormatting sqref="H256">
    <cfRule type="cellIs" dxfId="1132" priority="1180" operator="equal">
      <formula>"nicht zutreffend"</formula>
    </cfRule>
    <cfRule type="cellIs" dxfId="1131" priority="1181" operator="equal">
      <formula>"teilweise 25%"</formula>
    </cfRule>
    <cfRule type="cellIs" dxfId="1130" priority="1182" operator="equal">
      <formula>"teilweise 75%"</formula>
    </cfRule>
    <cfRule type="cellIs" dxfId="1129" priority="1183" operator="equal">
      <formula>"teilweise 50%"</formula>
    </cfRule>
    <cfRule type="cellIs" dxfId="1128" priority="1184" operator="equal">
      <formula>"geplant"</formula>
    </cfRule>
    <cfRule type="cellIs" dxfId="1127" priority="1185" operator="equal">
      <formula>"nein"</formula>
    </cfRule>
    <cfRule type="cellIs" dxfId="1126" priority="1186" operator="equal">
      <formula>"ja"</formula>
    </cfRule>
  </conditionalFormatting>
  <conditionalFormatting sqref="H257">
    <cfRule type="cellIs" dxfId="1125" priority="1173" operator="equal">
      <formula>"nicht zutreffend"</formula>
    </cfRule>
    <cfRule type="cellIs" dxfId="1124" priority="1174" operator="equal">
      <formula>"teilweise 25%"</formula>
    </cfRule>
    <cfRule type="cellIs" dxfId="1123" priority="1175" operator="equal">
      <formula>"teilweise 75%"</formula>
    </cfRule>
    <cfRule type="cellIs" dxfId="1122" priority="1176" operator="equal">
      <formula>"teilweise 50%"</formula>
    </cfRule>
    <cfRule type="cellIs" dxfId="1121" priority="1177" operator="equal">
      <formula>"geplant"</formula>
    </cfRule>
    <cfRule type="cellIs" dxfId="1120" priority="1178" operator="equal">
      <formula>"nein"</formula>
    </cfRule>
    <cfRule type="cellIs" dxfId="1119" priority="1179" operator="equal">
      <formula>"ja"</formula>
    </cfRule>
  </conditionalFormatting>
  <conditionalFormatting sqref="H257">
    <cfRule type="cellIs" dxfId="1118" priority="1166" operator="equal">
      <formula>"nicht zutreffend"</formula>
    </cfRule>
    <cfRule type="cellIs" dxfId="1117" priority="1167" operator="equal">
      <formula>"teilweise 25%"</formula>
    </cfRule>
    <cfRule type="cellIs" dxfId="1116" priority="1168" operator="equal">
      <formula>"teilweise 75%"</formula>
    </cfRule>
    <cfRule type="cellIs" dxfId="1115" priority="1169" operator="equal">
      <formula>"teilweise 50%"</formula>
    </cfRule>
    <cfRule type="cellIs" dxfId="1114" priority="1170" operator="equal">
      <formula>"geplant"</formula>
    </cfRule>
    <cfRule type="cellIs" dxfId="1113" priority="1171" operator="equal">
      <formula>"nein"</formula>
    </cfRule>
    <cfRule type="cellIs" dxfId="1112" priority="1172" operator="equal">
      <formula>"ja"</formula>
    </cfRule>
  </conditionalFormatting>
  <conditionalFormatting sqref="H259">
    <cfRule type="cellIs" dxfId="1111" priority="1159" operator="equal">
      <formula>"nicht zutreffend"</formula>
    </cfRule>
    <cfRule type="cellIs" dxfId="1110" priority="1160" operator="equal">
      <formula>"teilweise 25%"</formula>
    </cfRule>
    <cfRule type="cellIs" dxfId="1109" priority="1161" operator="equal">
      <formula>"teilweise 75%"</formula>
    </cfRule>
    <cfRule type="cellIs" dxfId="1108" priority="1162" operator="equal">
      <formula>"teilweise 50%"</formula>
    </cfRule>
    <cfRule type="cellIs" dxfId="1107" priority="1163" operator="equal">
      <formula>"geplant"</formula>
    </cfRule>
    <cfRule type="cellIs" dxfId="1106" priority="1164" operator="equal">
      <formula>"nein"</formula>
    </cfRule>
    <cfRule type="cellIs" dxfId="1105" priority="1165" operator="equal">
      <formula>"ja"</formula>
    </cfRule>
  </conditionalFormatting>
  <conditionalFormatting sqref="H260">
    <cfRule type="cellIs" dxfId="1104" priority="1152" operator="equal">
      <formula>"nicht zutreffend"</formula>
    </cfRule>
    <cfRule type="cellIs" dxfId="1103" priority="1153" operator="equal">
      <formula>"teilweise 25%"</formula>
    </cfRule>
    <cfRule type="cellIs" dxfId="1102" priority="1154" operator="equal">
      <formula>"teilweise 75%"</formula>
    </cfRule>
    <cfRule type="cellIs" dxfId="1101" priority="1155" operator="equal">
      <formula>"teilweise 50%"</formula>
    </cfRule>
    <cfRule type="cellIs" dxfId="1100" priority="1156" operator="equal">
      <formula>"geplant"</formula>
    </cfRule>
    <cfRule type="cellIs" dxfId="1099" priority="1157" operator="equal">
      <formula>"nein"</formula>
    </cfRule>
    <cfRule type="cellIs" dxfId="1098" priority="1158" operator="equal">
      <formula>"ja"</formula>
    </cfRule>
  </conditionalFormatting>
  <conditionalFormatting sqref="H261">
    <cfRule type="cellIs" dxfId="1097" priority="1145" operator="equal">
      <formula>"nicht zutreffend"</formula>
    </cfRule>
    <cfRule type="cellIs" dxfId="1096" priority="1146" operator="equal">
      <formula>"teilweise 25%"</formula>
    </cfRule>
    <cfRule type="cellIs" dxfId="1095" priority="1147" operator="equal">
      <formula>"teilweise 75%"</formula>
    </cfRule>
    <cfRule type="cellIs" dxfId="1094" priority="1148" operator="equal">
      <formula>"teilweise 50%"</formula>
    </cfRule>
    <cfRule type="cellIs" dxfId="1093" priority="1149" operator="equal">
      <formula>"geplant"</formula>
    </cfRule>
    <cfRule type="cellIs" dxfId="1092" priority="1150" operator="equal">
      <formula>"nein"</formula>
    </cfRule>
    <cfRule type="cellIs" dxfId="1091" priority="1151" operator="equal">
      <formula>"ja"</formula>
    </cfRule>
  </conditionalFormatting>
  <conditionalFormatting sqref="H261">
    <cfRule type="cellIs" dxfId="1090" priority="1138" operator="equal">
      <formula>"nicht zutreffend"</formula>
    </cfRule>
    <cfRule type="cellIs" dxfId="1089" priority="1139" operator="equal">
      <formula>"teilweise 25%"</formula>
    </cfRule>
    <cfRule type="cellIs" dxfId="1088" priority="1140" operator="equal">
      <formula>"teilweise 75%"</formula>
    </cfRule>
    <cfRule type="cellIs" dxfId="1087" priority="1141" operator="equal">
      <formula>"teilweise 50%"</formula>
    </cfRule>
    <cfRule type="cellIs" dxfId="1086" priority="1142" operator="equal">
      <formula>"geplant"</formula>
    </cfRule>
    <cfRule type="cellIs" dxfId="1085" priority="1143" operator="equal">
      <formula>"nein"</formula>
    </cfRule>
    <cfRule type="cellIs" dxfId="1084" priority="1144" operator="equal">
      <formula>"ja"</formula>
    </cfRule>
  </conditionalFormatting>
  <conditionalFormatting sqref="H262">
    <cfRule type="cellIs" dxfId="1083" priority="1131" operator="equal">
      <formula>"nicht zutreffend"</formula>
    </cfRule>
    <cfRule type="cellIs" dxfId="1082" priority="1132" operator="equal">
      <formula>"teilweise 25%"</formula>
    </cfRule>
    <cfRule type="cellIs" dxfId="1081" priority="1133" operator="equal">
      <formula>"teilweise 75%"</formula>
    </cfRule>
    <cfRule type="cellIs" dxfId="1080" priority="1134" operator="equal">
      <formula>"teilweise 50%"</formula>
    </cfRule>
    <cfRule type="cellIs" dxfId="1079" priority="1135" operator="equal">
      <formula>"geplant"</formula>
    </cfRule>
    <cfRule type="cellIs" dxfId="1078" priority="1136" operator="equal">
      <formula>"nein"</formula>
    </cfRule>
    <cfRule type="cellIs" dxfId="1077" priority="1137" operator="equal">
      <formula>"ja"</formula>
    </cfRule>
  </conditionalFormatting>
  <conditionalFormatting sqref="H263">
    <cfRule type="cellIs" dxfId="1076" priority="1124" operator="equal">
      <formula>"nicht zutreffend"</formula>
    </cfRule>
    <cfRule type="cellIs" dxfId="1075" priority="1125" operator="equal">
      <formula>"teilweise 25%"</formula>
    </cfRule>
    <cfRule type="cellIs" dxfId="1074" priority="1126" operator="equal">
      <formula>"teilweise 75%"</formula>
    </cfRule>
    <cfRule type="cellIs" dxfId="1073" priority="1127" operator="equal">
      <formula>"teilweise 50%"</formula>
    </cfRule>
    <cfRule type="cellIs" dxfId="1072" priority="1128" operator="equal">
      <formula>"geplant"</formula>
    </cfRule>
    <cfRule type="cellIs" dxfId="1071" priority="1129" operator="equal">
      <formula>"nein"</formula>
    </cfRule>
    <cfRule type="cellIs" dxfId="1070" priority="1130" operator="equal">
      <formula>"ja"</formula>
    </cfRule>
  </conditionalFormatting>
  <conditionalFormatting sqref="H264">
    <cfRule type="cellIs" dxfId="1069" priority="1117" operator="equal">
      <formula>"nicht zutreffend"</formula>
    </cfRule>
    <cfRule type="cellIs" dxfId="1068" priority="1118" operator="equal">
      <formula>"teilweise 25%"</formula>
    </cfRule>
    <cfRule type="cellIs" dxfId="1067" priority="1119" operator="equal">
      <formula>"teilweise 75%"</formula>
    </cfRule>
    <cfRule type="cellIs" dxfId="1066" priority="1120" operator="equal">
      <formula>"teilweise 50%"</formula>
    </cfRule>
    <cfRule type="cellIs" dxfId="1065" priority="1121" operator="equal">
      <formula>"geplant"</formula>
    </cfRule>
    <cfRule type="cellIs" dxfId="1064" priority="1122" operator="equal">
      <formula>"nein"</formula>
    </cfRule>
    <cfRule type="cellIs" dxfId="1063" priority="1123" operator="equal">
      <formula>"ja"</formula>
    </cfRule>
  </conditionalFormatting>
  <conditionalFormatting sqref="H266">
    <cfRule type="cellIs" dxfId="1062" priority="1110" operator="equal">
      <formula>"nicht zutreffend"</formula>
    </cfRule>
    <cfRule type="cellIs" dxfId="1061" priority="1111" operator="equal">
      <formula>"teilweise 25%"</formula>
    </cfRule>
    <cfRule type="cellIs" dxfId="1060" priority="1112" operator="equal">
      <formula>"teilweise 75%"</formula>
    </cfRule>
    <cfRule type="cellIs" dxfId="1059" priority="1113" operator="equal">
      <formula>"teilweise 50%"</formula>
    </cfRule>
    <cfRule type="cellIs" dxfId="1058" priority="1114" operator="equal">
      <formula>"geplant"</formula>
    </cfRule>
    <cfRule type="cellIs" dxfId="1057" priority="1115" operator="equal">
      <formula>"nein"</formula>
    </cfRule>
    <cfRule type="cellIs" dxfId="1056" priority="1116" operator="equal">
      <formula>"ja"</formula>
    </cfRule>
  </conditionalFormatting>
  <conditionalFormatting sqref="H267">
    <cfRule type="cellIs" dxfId="1055" priority="1103" operator="equal">
      <formula>"nicht zutreffend"</formula>
    </cfRule>
    <cfRule type="cellIs" dxfId="1054" priority="1104" operator="equal">
      <formula>"teilweise 25%"</formula>
    </cfRule>
    <cfRule type="cellIs" dxfId="1053" priority="1105" operator="equal">
      <formula>"teilweise 75%"</formula>
    </cfRule>
    <cfRule type="cellIs" dxfId="1052" priority="1106" operator="equal">
      <formula>"teilweise 50%"</formula>
    </cfRule>
    <cfRule type="cellIs" dxfId="1051" priority="1107" operator="equal">
      <formula>"geplant"</formula>
    </cfRule>
    <cfRule type="cellIs" dxfId="1050" priority="1108" operator="equal">
      <formula>"nein"</formula>
    </cfRule>
    <cfRule type="cellIs" dxfId="1049" priority="1109" operator="equal">
      <formula>"ja"</formula>
    </cfRule>
  </conditionalFormatting>
  <conditionalFormatting sqref="H268">
    <cfRule type="cellIs" dxfId="1048" priority="1096" operator="equal">
      <formula>"nicht zutreffend"</formula>
    </cfRule>
    <cfRule type="cellIs" dxfId="1047" priority="1097" operator="equal">
      <formula>"teilweise 25%"</formula>
    </cfRule>
    <cfRule type="cellIs" dxfId="1046" priority="1098" operator="equal">
      <formula>"teilweise 75%"</formula>
    </cfRule>
    <cfRule type="cellIs" dxfId="1045" priority="1099" operator="equal">
      <formula>"teilweise 50%"</formula>
    </cfRule>
    <cfRule type="cellIs" dxfId="1044" priority="1100" operator="equal">
      <formula>"geplant"</formula>
    </cfRule>
    <cfRule type="cellIs" dxfId="1043" priority="1101" operator="equal">
      <formula>"nein"</formula>
    </cfRule>
    <cfRule type="cellIs" dxfId="1042" priority="1102" operator="equal">
      <formula>"ja"</formula>
    </cfRule>
  </conditionalFormatting>
  <conditionalFormatting sqref="H268">
    <cfRule type="cellIs" dxfId="1041" priority="1089" operator="equal">
      <formula>"nicht zutreffend"</formula>
    </cfRule>
    <cfRule type="cellIs" dxfId="1040" priority="1090" operator="equal">
      <formula>"teilweise 25%"</formula>
    </cfRule>
    <cfRule type="cellIs" dxfId="1039" priority="1091" operator="equal">
      <formula>"teilweise 75%"</formula>
    </cfRule>
    <cfRule type="cellIs" dxfId="1038" priority="1092" operator="equal">
      <formula>"teilweise 50%"</formula>
    </cfRule>
    <cfRule type="cellIs" dxfId="1037" priority="1093" operator="equal">
      <formula>"geplant"</formula>
    </cfRule>
    <cfRule type="cellIs" dxfId="1036" priority="1094" operator="equal">
      <formula>"nein"</formula>
    </cfRule>
    <cfRule type="cellIs" dxfId="1035" priority="1095" operator="equal">
      <formula>"ja"</formula>
    </cfRule>
  </conditionalFormatting>
  <conditionalFormatting sqref="H268">
    <cfRule type="cellIs" dxfId="1034" priority="1082" operator="equal">
      <formula>"nicht zutreffend"</formula>
    </cfRule>
    <cfRule type="cellIs" dxfId="1033" priority="1083" operator="equal">
      <formula>"teilweise 25%"</formula>
    </cfRule>
    <cfRule type="cellIs" dxfId="1032" priority="1084" operator="equal">
      <formula>"teilweise 75%"</formula>
    </cfRule>
    <cfRule type="cellIs" dxfId="1031" priority="1085" operator="equal">
      <formula>"teilweise 50%"</formula>
    </cfRule>
    <cfRule type="cellIs" dxfId="1030" priority="1086" operator="equal">
      <formula>"geplant"</formula>
    </cfRule>
    <cfRule type="cellIs" dxfId="1029" priority="1087" operator="equal">
      <formula>"nein"</formula>
    </cfRule>
    <cfRule type="cellIs" dxfId="1028" priority="1088" operator="equal">
      <formula>"ja"</formula>
    </cfRule>
  </conditionalFormatting>
  <conditionalFormatting sqref="H269">
    <cfRule type="cellIs" dxfId="1027" priority="1075" operator="equal">
      <formula>"nicht zutreffend"</formula>
    </cfRule>
    <cfRule type="cellIs" dxfId="1026" priority="1076" operator="equal">
      <formula>"teilweise 25%"</formula>
    </cfRule>
    <cfRule type="cellIs" dxfId="1025" priority="1077" operator="equal">
      <formula>"teilweise 75%"</formula>
    </cfRule>
    <cfRule type="cellIs" dxfId="1024" priority="1078" operator="equal">
      <formula>"teilweise 50%"</formula>
    </cfRule>
    <cfRule type="cellIs" dxfId="1023" priority="1079" operator="equal">
      <formula>"geplant"</formula>
    </cfRule>
    <cfRule type="cellIs" dxfId="1022" priority="1080" operator="equal">
      <formula>"nein"</formula>
    </cfRule>
    <cfRule type="cellIs" dxfId="1021" priority="1081" operator="equal">
      <formula>"ja"</formula>
    </cfRule>
  </conditionalFormatting>
  <conditionalFormatting sqref="H269">
    <cfRule type="cellIs" dxfId="1020" priority="1068" operator="equal">
      <formula>"nicht zutreffend"</formula>
    </cfRule>
    <cfRule type="cellIs" dxfId="1019" priority="1069" operator="equal">
      <formula>"teilweise 25%"</formula>
    </cfRule>
    <cfRule type="cellIs" dxfId="1018" priority="1070" operator="equal">
      <formula>"teilweise 75%"</formula>
    </cfRule>
    <cfRule type="cellIs" dxfId="1017" priority="1071" operator="equal">
      <formula>"teilweise 50%"</formula>
    </cfRule>
    <cfRule type="cellIs" dxfId="1016" priority="1072" operator="equal">
      <formula>"geplant"</formula>
    </cfRule>
    <cfRule type="cellIs" dxfId="1015" priority="1073" operator="equal">
      <formula>"nein"</formula>
    </cfRule>
    <cfRule type="cellIs" dxfId="1014" priority="1074" operator="equal">
      <formula>"ja"</formula>
    </cfRule>
  </conditionalFormatting>
  <conditionalFormatting sqref="H270">
    <cfRule type="cellIs" dxfId="1013" priority="1061" operator="equal">
      <formula>"nicht zutreffend"</formula>
    </cfRule>
    <cfRule type="cellIs" dxfId="1012" priority="1062" operator="equal">
      <formula>"teilweise 25%"</formula>
    </cfRule>
    <cfRule type="cellIs" dxfId="1011" priority="1063" operator="equal">
      <formula>"teilweise 75%"</formula>
    </cfRule>
    <cfRule type="cellIs" dxfId="1010" priority="1064" operator="equal">
      <formula>"teilweise 50%"</formula>
    </cfRule>
    <cfRule type="cellIs" dxfId="1009" priority="1065" operator="equal">
      <formula>"geplant"</formula>
    </cfRule>
    <cfRule type="cellIs" dxfId="1008" priority="1066" operator="equal">
      <formula>"nein"</formula>
    </cfRule>
    <cfRule type="cellIs" dxfId="1007" priority="1067" operator="equal">
      <formula>"ja"</formula>
    </cfRule>
  </conditionalFormatting>
  <conditionalFormatting sqref="H271">
    <cfRule type="cellIs" dxfId="1006" priority="1054" operator="equal">
      <formula>"nicht zutreffend"</formula>
    </cfRule>
    <cfRule type="cellIs" dxfId="1005" priority="1055" operator="equal">
      <formula>"teilweise 25%"</formula>
    </cfRule>
    <cfRule type="cellIs" dxfId="1004" priority="1056" operator="equal">
      <formula>"teilweise 75%"</formula>
    </cfRule>
    <cfRule type="cellIs" dxfId="1003" priority="1057" operator="equal">
      <formula>"teilweise 50%"</formula>
    </cfRule>
    <cfRule type="cellIs" dxfId="1002" priority="1058" operator="equal">
      <formula>"geplant"</formula>
    </cfRule>
    <cfRule type="cellIs" dxfId="1001" priority="1059" operator="equal">
      <formula>"nein"</formula>
    </cfRule>
    <cfRule type="cellIs" dxfId="1000" priority="1060" operator="equal">
      <formula>"ja"</formula>
    </cfRule>
  </conditionalFormatting>
  <conditionalFormatting sqref="H272">
    <cfRule type="cellIs" dxfId="999" priority="1047" operator="equal">
      <formula>"nicht zutreffend"</formula>
    </cfRule>
    <cfRule type="cellIs" dxfId="998" priority="1048" operator="equal">
      <formula>"teilweise 25%"</formula>
    </cfRule>
    <cfRule type="cellIs" dxfId="997" priority="1049" operator="equal">
      <formula>"teilweise 75%"</formula>
    </cfRule>
    <cfRule type="cellIs" dxfId="996" priority="1050" operator="equal">
      <formula>"teilweise 50%"</formula>
    </cfRule>
    <cfRule type="cellIs" dxfId="995" priority="1051" operator="equal">
      <formula>"geplant"</formula>
    </cfRule>
    <cfRule type="cellIs" dxfId="994" priority="1052" operator="equal">
      <formula>"nein"</formula>
    </cfRule>
    <cfRule type="cellIs" dxfId="993" priority="1053" operator="equal">
      <formula>"ja"</formula>
    </cfRule>
  </conditionalFormatting>
  <conditionalFormatting sqref="H273">
    <cfRule type="cellIs" dxfId="992" priority="1040" operator="equal">
      <formula>"nicht zutreffend"</formula>
    </cfRule>
    <cfRule type="cellIs" dxfId="991" priority="1041" operator="equal">
      <formula>"teilweise 25%"</formula>
    </cfRule>
    <cfRule type="cellIs" dxfId="990" priority="1042" operator="equal">
      <formula>"teilweise 75%"</formula>
    </cfRule>
    <cfRule type="cellIs" dxfId="989" priority="1043" operator="equal">
      <formula>"teilweise 50%"</formula>
    </cfRule>
    <cfRule type="cellIs" dxfId="988" priority="1044" operator="equal">
      <formula>"geplant"</formula>
    </cfRule>
    <cfRule type="cellIs" dxfId="987" priority="1045" operator="equal">
      <formula>"nein"</formula>
    </cfRule>
    <cfRule type="cellIs" dxfId="986" priority="1046" operator="equal">
      <formula>"ja"</formula>
    </cfRule>
  </conditionalFormatting>
  <conditionalFormatting sqref="H273">
    <cfRule type="cellIs" dxfId="985" priority="1033" operator="equal">
      <formula>"nicht zutreffend"</formula>
    </cfRule>
    <cfRule type="cellIs" dxfId="984" priority="1034" operator="equal">
      <formula>"teilweise 25%"</formula>
    </cfRule>
    <cfRule type="cellIs" dxfId="983" priority="1035" operator="equal">
      <formula>"teilweise 75%"</formula>
    </cfRule>
    <cfRule type="cellIs" dxfId="982" priority="1036" operator="equal">
      <formula>"teilweise 50%"</formula>
    </cfRule>
    <cfRule type="cellIs" dxfId="981" priority="1037" operator="equal">
      <formula>"geplant"</formula>
    </cfRule>
    <cfRule type="cellIs" dxfId="980" priority="1038" operator="equal">
      <formula>"nein"</formula>
    </cfRule>
    <cfRule type="cellIs" dxfId="979" priority="1039" operator="equal">
      <formula>"ja"</formula>
    </cfRule>
  </conditionalFormatting>
  <conditionalFormatting sqref="H273">
    <cfRule type="cellIs" dxfId="978" priority="1026" operator="equal">
      <formula>"nicht zutreffend"</formula>
    </cfRule>
    <cfRule type="cellIs" dxfId="977" priority="1027" operator="equal">
      <formula>"teilweise 25%"</formula>
    </cfRule>
    <cfRule type="cellIs" dxfId="976" priority="1028" operator="equal">
      <formula>"teilweise 75%"</formula>
    </cfRule>
    <cfRule type="cellIs" dxfId="975" priority="1029" operator="equal">
      <formula>"teilweise 50%"</formula>
    </cfRule>
    <cfRule type="cellIs" dxfId="974" priority="1030" operator="equal">
      <formula>"geplant"</formula>
    </cfRule>
    <cfRule type="cellIs" dxfId="973" priority="1031" operator="equal">
      <formula>"nein"</formula>
    </cfRule>
    <cfRule type="cellIs" dxfId="972" priority="1032" operator="equal">
      <formula>"ja"</formula>
    </cfRule>
  </conditionalFormatting>
  <conditionalFormatting sqref="H274">
    <cfRule type="cellIs" dxfId="971" priority="1019" operator="equal">
      <formula>"nicht zutreffend"</formula>
    </cfRule>
    <cfRule type="cellIs" dxfId="970" priority="1020" operator="equal">
      <formula>"teilweise 25%"</formula>
    </cfRule>
    <cfRule type="cellIs" dxfId="969" priority="1021" operator="equal">
      <formula>"teilweise 75%"</formula>
    </cfRule>
    <cfRule type="cellIs" dxfId="968" priority="1022" operator="equal">
      <formula>"teilweise 50%"</formula>
    </cfRule>
    <cfRule type="cellIs" dxfId="967" priority="1023" operator="equal">
      <formula>"geplant"</formula>
    </cfRule>
    <cfRule type="cellIs" dxfId="966" priority="1024" operator="equal">
      <formula>"nein"</formula>
    </cfRule>
    <cfRule type="cellIs" dxfId="965" priority="1025" operator="equal">
      <formula>"ja"</formula>
    </cfRule>
  </conditionalFormatting>
  <conditionalFormatting sqref="H274">
    <cfRule type="cellIs" dxfId="964" priority="1012" operator="equal">
      <formula>"nicht zutreffend"</formula>
    </cfRule>
    <cfRule type="cellIs" dxfId="963" priority="1013" operator="equal">
      <formula>"teilweise 25%"</formula>
    </cfRule>
    <cfRule type="cellIs" dxfId="962" priority="1014" operator="equal">
      <formula>"teilweise 75%"</formula>
    </cfRule>
    <cfRule type="cellIs" dxfId="961" priority="1015" operator="equal">
      <formula>"teilweise 50%"</formula>
    </cfRule>
    <cfRule type="cellIs" dxfId="960" priority="1016" operator="equal">
      <formula>"geplant"</formula>
    </cfRule>
    <cfRule type="cellIs" dxfId="959" priority="1017" operator="equal">
      <formula>"nein"</formula>
    </cfRule>
    <cfRule type="cellIs" dxfId="958" priority="1018" operator="equal">
      <formula>"ja"</formula>
    </cfRule>
  </conditionalFormatting>
  <conditionalFormatting sqref="H274">
    <cfRule type="cellIs" dxfId="957" priority="1005" operator="equal">
      <formula>"nicht zutreffend"</formula>
    </cfRule>
    <cfRule type="cellIs" dxfId="956" priority="1006" operator="equal">
      <formula>"teilweise 25%"</formula>
    </cfRule>
    <cfRule type="cellIs" dxfId="955" priority="1007" operator="equal">
      <formula>"teilweise 75%"</formula>
    </cfRule>
    <cfRule type="cellIs" dxfId="954" priority="1008" operator="equal">
      <formula>"teilweise 50%"</formula>
    </cfRule>
    <cfRule type="cellIs" dxfId="953" priority="1009" operator="equal">
      <formula>"geplant"</formula>
    </cfRule>
    <cfRule type="cellIs" dxfId="952" priority="1010" operator="equal">
      <formula>"nein"</formula>
    </cfRule>
    <cfRule type="cellIs" dxfId="951" priority="1011" operator="equal">
      <formula>"ja"</formula>
    </cfRule>
  </conditionalFormatting>
  <conditionalFormatting sqref="H275:H276">
    <cfRule type="cellIs" dxfId="950" priority="998" operator="equal">
      <formula>"nicht zutreffend"</formula>
    </cfRule>
    <cfRule type="cellIs" dxfId="949" priority="999" operator="equal">
      <formula>"teilweise 25%"</formula>
    </cfRule>
    <cfRule type="cellIs" dxfId="948" priority="1000" operator="equal">
      <formula>"teilweise 75%"</formula>
    </cfRule>
    <cfRule type="cellIs" dxfId="947" priority="1001" operator="equal">
      <formula>"teilweise 50%"</formula>
    </cfRule>
    <cfRule type="cellIs" dxfId="946" priority="1002" operator="equal">
      <formula>"geplant"</formula>
    </cfRule>
    <cfRule type="cellIs" dxfId="945" priority="1003" operator="equal">
      <formula>"nein"</formula>
    </cfRule>
    <cfRule type="cellIs" dxfId="944" priority="1004" operator="equal">
      <formula>"ja"</formula>
    </cfRule>
  </conditionalFormatting>
  <conditionalFormatting sqref="H275:H276">
    <cfRule type="cellIs" dxfId="943" priority="991" operator="equal">
      <formula>"nicht zutreffend"</formula>
    </cfRule>
    <cfRule type="cellIs" dxfId="942" priority="992" operator="equal">
      <formula>"teilweise 25%"</formula>
    </cfRule>
    <cfRule type="cellIs" dxfId="941" priority="993" operator="equal">
      <formula>"teilweise 75%"</formula>
    </cfRule>
    <cfRule type="cellIs" dxfId="940" priority="994" operator="equal">
      <formula>"teilweise 50%"</formula>
    </cfRule>
    <cfRule type="cellIs" dxfId="939" priority="995" operator="equal">
      <formula>"geplant"</formula>
    </cfRule>
    <cfRule type="cellIs" dxfId="938" priority="996" operator="equal">
      <formula>"nein"</formula>
    </cfRule>
    <cfRule type="cellIs" dxfId="937" priority="997" operator="equal">
      <formula>"ja"</formula>
    </cfRule>
  </conditionalFormatting>
  <conditionalFormatting sqref="H275:H276">
    <cfRule type="cellIs" dxfId="936" priority="984" operator="equal">
      <formula>"nicht zutreffend"</formula>
    </cfRule>
    <cfRule type="cellIs" dxfId="935" priority="985" operator="equal">
      <formula>"teilweise 25%"</formula>
    </cfRule>
    <cfRule type="cellIs" dxfId="934" priority="986" operator="equal">
      <formula>"teilweise 75%"</formula>
    </cfRule>
    <cfRule type="cellIs" dxfId="933" priority="987" operator="equal">
      <formula>"teilweise 50%"</formula>
    </cfRule>
    <cfRule type="cellIs" dxfId="932" priority="988" operator="equal">
      <formula>"geplant"</formula>
    </cfRule>
    <cfRule type="cellIs" dxfId="931" priority="989" operator="equal">
      <formula>"nein"</formula>
    </cfRule>
    <cfRule type="cellIs" dxfId="930" priority="990" operator="equal">
      <formula>"ja"</formula>
    </cfRule>
  </conditionalFormatting>
  <conditionalFormatting sqref="H277">
    <cfRule type="cellIs" dxfId="929" priority="977" operator="equal">
      <formula>"nicht zutreffend"</formula>
    </cfRule>
    <cfRule type="cellIs" dxfId="928" priority="978" operator="equal">
      <formula>"teilweise 25%"</formula>
    </cfRule>
    <cfRule type="cellIs" dxfId="927" priority="979" operator="equal">
      <formula>"teilweise 75%"</formula>
    </cfRule>
    <cfRule type="cellIs" dxfId="926" priority="980" operator="equal">
      <formula>"teilweise 50%"</formula>
    </cfRule>
    <cfRule type="cellIs" dxfId="925" priority="981" operator="equal">
      <formula>"geplant"</formula>
    </cfRule>
    <cfRule type="cellIs" dxfId="924" priority="982" operator="equal">
      <formula>"nein"</formula>
    </cfRule>
    <cfRule type="cellIs" dxfId="923" priority="983" operator="equal">
      <formula>"ja"</formula>
    </cfRule>
  </conditionalFormatting>
  <conditionalFormatting sqref="H277">
    <cfRule type="cellIs" dxfId="922" priority="970" operator="equal">
      <formula>"nicht zutreffend"</formula>
    </cfRule>
    <cfRule type="cellIs" dxfId="921" priority="971" operator="equal">
      <formula>"teilweise 25%"</formula>
    </cfRule>
    <cfRule type="cellIs" dxfId="920" priority="972" operator="equal">
      <formula>"teilweise 75%"</formula>
    </cfRule>
    <cfRule type="cellIs" dxfId="919" priority="973" operator="equal">
      <formula>"teilweise 50%"</formula>
    </cfRule>
    <cfRule type="cellIs" dxfId="918" priority="974" operator="equal">
      <formula>"geplant"</formula>
    </cfRule>
    <cfRule type="cellIs" dxfId="917" priority="975" operator="equal">
      <formula>"nein"</formula>
    </cfRule>
    <cfRule type="cellIs" dxfId="916" priority="976" operator="equal">
      <formula>"ja"</formula>
    </cfRule>
  </conditionalFormatting>
  <conditionalFormatting sqref="H278">
    <cfRule type="cellIs" dxfId="915" priority="963" operator="equal">
      <formula>"nicht zutreffend"</formula>
    </cfRule>
    <cfRule type="cellIs" dxfId="914" priority="964" operator="equal">
      <formula>"teilweise 25%"</formula>
    </cfRule>
    <cfRule type="cellIs" dxfId="913" priority="965" operator="equal">
      <formula>"teilweise 75%"</formula>
    </cfRule>
    <cfRule type="cellIs" dxfId="912" priority="966" operator="equal">
      <formula>"teilweise 50%"</formula>
    </cfRule>
    <cfRule type="cellIs" dxfId="911" priority="967" operator="equal">
      <formula>"geplant"</formula>
    </cfRule>
    <cfRule type="cellIs" dxfId="910" priority="968" operator="equal">
      <formula>"nein"</formula>
    </cfRule>
    <cfRule type="cellIs" dxfId="909" priority="969" operator="equal">
      <formula>"ja"</formula>
    </cfRule>
  </conditionalFormatting>
  <conditionalFormatting sqref="H279:H280">
    <cfRule type="cellIs" dxfId="908" priority="956" operator="equal">
      <formula>"nicht zutreffend"</formula>
    </cfRule>
    <cfRule type="cellIs" dxfId="907" priority="957" operator="equal">
      <formula>"teilweise 25%"</formula>
    </cfRule>
    <cfRule type="cellIs" dxfId="906" priority="958" operator="equal">
      <formula>"teilweise 75%"</formula>
    </cfRule>
    <cfRule type="cellIs" dxfId="905" priority="959" operator="equal">
      <formula>"teilweise 50%"</formula>
    </cfRule>
    <cfRule type="cellIs" dxfId="904" priority="960" operator="equal">
      <formula>"geplant"</formula>
    </cfRule>
    <cfRule type="cellIs" dxfId="903" priority="961" operator="equal">
      <formula>"nein"</formula>
    </cfRule>
    <cfRule type="cellIs" dxfId="902" priority="962" operator="equal">
      <formula>"ja"</formula>
    </cfRule>
  </conditionalFormatting>
  <conditionalFormatting sqref="H281">
    <cfRule type="cellIs" dxfId="901" priority="949" operator="equal">
      <formula>"nicht zutreffend"</formula>
    </cfRule>
    <cfRule type="cellIs" dxfId="900" priority="950" operator="equal">
      <formula>"teilweise 25%"</formula>
    </cfRule>
    <cfRule type="cellIs" dxfId="899" priority="951" operator="equal">
      <formula>"teilweise 75%"</formula>
    </cfRule>
    <cfRule type="cellIs" dxfId="898" priority="952" operator="equal">
      <formula>"teilweise 50%"</formula>
    </cfRule>
    <cfRule type="cellIs" dxfId="897" priority="953" operator="equal">
      <formula>"geplant"</formula>
    </cfRule>
    <cfRule type="cellIs" dxfId="896" priority="954" operator="equal">
      <formula>"nein"</formula>
    </cfRule>
    <cfRule type="cellIs" dxfId="895" priority="955" operator="equal">
      <formula>"ja"</formula>
    </cfRule>
  </conditionalFormatting>
  <conditionalFormatting sqref="H281">
    <cfRule type="cellIs" dxfId="894" priority="942" operator="equal">
      <formula>"nicht zutreffend"</formula>
    </cfRule>
    <cfRule type="cellIs" dxfId="893" priority="943" operator="equal">
      <formula>"teilweise 25%"</formula>
    </cfRule>
    <cfRule type="cellIs" dxfId="892" priority="944" operator="equal">
      <formula>"teilweise 75%"</formula>
    </cfRule>
    <cfRule type="cellIs" dxfId="891" priority="945" operator="equal">
      <formula>"teilweise 50%"</formula>
    </cfRule>
    <cfRule type="cellIs" dxfId="890" priority="946" operator="equal">
      <formula>"geplant"</formula>
    </cfRule>
    <cfRule type="cellIs" dxfId="889" priority="947" operator="equal">
      <formula>"nein"</formula>
    </cfRule>
    <cfRule type="cellIs" dxfId="888" priority="948" operator="equal">
      <formula>"ja"</formula>
    </cfRule>
  </conditionalFormatting>
  <conditionalFormatting sqref="H282">
    <cfRule type="cellIs" dxfId="887" priority="935" operator="equal">
      <formula>"nicht zutreffend"</formula>
    </cfRule>
    <cfRule type="cellIs" dxfId="886" priority="936" operator="equal">
      <formula>"teilweise 25%"</formula>
    </cfRule>
    <cfRule type="cellIs" dxfId="885" priority="937" operator="equal">
      <formula>"teilweise 75%"</formula>
    </cfRule>
    <cfRule type="cellIs" dxfId="884" priority="938" operator="equal">
      <formula>"teilweise 50%"</formula>
    </cfRule>
    <cfRule type="cellIs" dxfId="883" priority="939" operator="equal">
      <formula>"geplant"</formula>
    </cfRule>
    <cfRule type="cellIs" dxfId="882" priority="940" operator="equal">
      <formula>"nein"</formula>
    </cfRule>
    <cfRule type="cellIs" dxfId="881" priority="941" operator="equal">
      <formula>"ja"</formula>
    </cfRule>
  </conditionalFormatting>
  <conditionalFormatting sqref="H283">
    <cfRule type="cellIs" dxfId="880" priority="928" operator="equal">
      <formula>"nicht zutreffend"</formula>
    </cfRule>
    <cfRule type="cellIs" dxfId="879" priority="929" operator="equal">
      <formula>"teilweise 25%"</formula>
    </cfRule>
    <cfRule type="cellIs" dxfId="878" priority="930" operator="equal">
      <formula>"teilweise 75%"</formula>
    </cfRule>
    <cfRule type="cellIs" dxfId="877" priority="931" operator="equal">
      <formula>"teilweise 50%"</formula>
    </cfRule>
    <cfRule type="cellIs" dxfId="876" priority="932" operator="equal">
      <formula>"geplant"</formula>
    </cfRule>
    <cfRule type="cellIs" dxfId="875" priority="933" operator="equal">
      <formula>"nein"</formula>
    </cfRule>
    <cfRule type="cellIs" dxfId="874" priority="934" operator="equal">
      <formula>"ja"</formula>
    </cfRule>
  </conditionalFormatting>
  <conditionalFormatting sqref="H284">
    <cfRule type="cellIs" dxfId="873" priority="921" operator="equal">
      <formula>"nicht zutreffend"</formula>
    </cfRule>
    <cfRule type="cellIs" dxfId="872" priority="922" operator="equal">
      <formula>"teilweise 25%"</formula>
    </cfRule>
    <cfRule type="cellIs" dxfId="871" priority="923" operator="equal">
      <formula>"teilweise 75%"</formula>
    </cfRule>
    <cfRule type="cellIs" dxfId="870" priority="924" operator="equal">
      <formula>"teilweise 50%"</formula>
    </cfRule>
    <cfRule type="cellIs" dxfId="869" priority="925" operator="equal">
      <formula>"geplant"</formula>
    </cfRule>
    <cfRule type="cellIs" dxfId="868" priority="926" operator="equal">
      <formula>"nein"</formula>
    </cfRule>
    <cfRule type="cellIs" dxfId="867" priority="927" operator="equal">
      <formula>"ja"</formula>
    </cfRule>
  </conditionalFormatting>
  <conditionalFormatting sqref="H285">
    <cfRule type="cellIs" dxfId="866" priority="914" operator="equal">
      <formula>"nicht zutreffend"</formula>
    </cfRule>
    <cfRule type="cellIs" dxfId="865" priority="915" operator="equal">
      <formula>"teilweise 25%"</formula>
    </cfRule>
    <cfRule type="cellIs" dxfId="864" priority="916" operator="equal">
      <formula>"teilweise 75%"</formula>
    </cfRule>
    <cfRule type="cellIs" dxfId="863" priority="917" operator="equal">
      <formula>"teilweise 50%"</formula>
    </cfRule>
    <cfRule type="cellIs" dxfId="862" priority="918" operator="equal">
      <formula>"geplant"</formula>
    </cfRule>
    <cfRule type="cellIs" dxfId="861" priority="919" operator="equal">
      <formula>"nein"</formula>
    </cfRule>
    <cfRule type="cellIs" dxfId="860" priority="920" operator="equal">
      <formula>"ja"</formula>
    </cfRule>
  </conditionalFormatting>
  <conditionalFormatting sqref="H286">
    <cfRule type="cellIs" dxfId="859" priority="907" operator="equal">
      <formula>"nicht zutreffend"</formula>
    </cfRule>
    <cfRule type="cellIs" dxfId="858" priority="908" operator="equal">
      <formula>"teilweise 25%"</formula>
    </cfRule>
    <cfRule type="cellIs" dxfId="857" priority="909" operator="equal">
      <formula>"teilweise 75%"</formula>
    </cfRule>
    <cfRule type="cellIs" dxfId="856" priority="910" operator="equal">
      <formula>"teilweise 50%"</formula>
    </cfRule>
    <cfRule type="cellIs" dxfId="855" priority="911" operator="equal">
      <formula>"geplant"</formula>
    </cfRule>
    <cfRule type="cellIs" dxfId="854" priority="912" operator="equal">
      <formula>"nein"</formula>
    </cfRule>
    <cfRule type="cellIs" dxfId="853" priority="913" operator="equal">
      <formula>"ja"</formula>
    </cfRule>
  </conditionalFormatting>
  <conditionalFormatting sqref="H288">
    <cfRule type="cellIs" dxfId="852" priority="900" operator="equal">
      <formula>"nicht zutreffend"</formula>
    </cfRule>
    <cfRule type="cellIs" dxfId="851" priority="901" operator="equal">
      <formula>"teilweise 25%"</formula>
    </cfRule>
    <cfRule type="cellIs" dxfId="850" priority="902" operator="equal">
      <formula>"teilweise 75%"</formula>
    </cfRule>
    <cfRule type="cellIs" dxfId="849" priority="903" operator="equal">
      <formula>"teilweise 50%"</formula>
    </cfRule>
    <cfRule type="cellIs" dxfId="848" priority="904" operator="equal">
      <formula>"geplant"</formula>
    </cfRule>
    <cfRule type="cellIs" dxfId="847" priority="905" operator="equal">
      <formula>"nein"</formula>
    </cfRule>
    <cfRule type="cellIs" dxfId="846" priority="906" operator="equal">
      <formula>"ja"</formula>
    </cfRule>
  </conditionalFormatting>
  <conditionalFormatting sqref="H289">
    <cfRule type="cellIs" dxfId="845" priority="893" operator="equal">
      <formula>"nicht zutreffend"</formula>
    </cfRule>
    <cfRule type="cellIs" dxfId="844" priority="894" operator="equal">
      <formula>"teilweise 25%"</formula>
    </cfRule>
    <cfRule type="cellIs" dxfId="843" priority="895" operator="equal">
      <formula>"teilweise 75%"</formula>
    </cfRule>
    <cfRule type="cellIs" dxfId="842" priority="896" operator="equal">
      <formula>"teilweise 50%"</formula>
    </cfRule>
    <cfRule type="cellIs" dxfId="841" priority="897" operator="equal">
      <formula>"geplant"</formula>
    </cfRule>
    <cfRule type="cellIs" dxfId="840" priority="898" operator="equal">
      <formula>"nein"</formula>
    </cfRule>
    <cfRule type="cellIs" dxfId="839" priority="899" operator="equal">
      <formula>"ja"</formula>
    </cfRule>
  </conditionalFormatting>
  <conditionalFormatting sqref="H289">
    <cfRule type="cellIs" dxfId="838" priority="888" operator="equal">
      <formula>"teilweise 75%"</formula>
    </cfRule>
    <cfRule type="cellIs" dxfId="837" priority="889" operator="equal">
      <formula>"teilweise 50%"</formula>
    </cfRule>
    <cfRule type="cellIs" dxfId="836" priority="890" operator="equal">
      <formula>"geplant"</formula>
    </cfRule>
    <cfRule type="cellIs" dxfId="835" priority="891" operator="equal">
      <formula>"nein"</formula>
    </cfRule>
    <cfRule type="cellIs" dxfId="834" priority="892" operator="equal">
      <formula>"ja"</formula>
    </cfRule>
  </conditionalFormatting>
  <conditionalFormatting sqref="H5:H26 H28:H35 H37:H39 H41:H42 H96:H101 H103:H119 H259:H264 H240:H254 H256:H257 H222:H238 H158:H162">
    <cfRule type="cellIs" dxfId="833" priority="2761" operator="equal">
      <formula>"nicht zutreffend"</formula>
    </cfRule>
    <cfRule type="cellIs" dxfId="832" priority="2762" operator="equal">
      <formula>"teilweise 25%"</formula>
    </cfRule>
    <cfRule type="cellIs" dxfId="831" priority="2763" operator="equal">
      <formula>"teilweise 75%"</formula>
    </cfRule>
    <cfRule type="cellIs" dxfId="830" priority="2764" operator="equal">
      <formula>"teilweise 50%"</formula>
    </cfRule>
    <cfRule type="cellIs" dxfId="829" priority="2765" operator="equal">
      <formula>"geplant"</formula>
    </cfRule>
    <cfRule type="cellIs" dxfId="828" priority="2766" operator="equal">
      <formula>"nein"</formula>
    </cfRule>
    <cfRule type="cellIs" dxfId="827" priority="2767" operator="equal">
      <formula>"ja"</formula>
    </cfRule>
  </conditionalFormatting>
  <conditionalFormatting sqref="H142">
    <cfRule type="cellIs" dxfId="826" priority="833" operator="equal">
      <formula>"nicht zutreffend"</formula>
    </cfRule>
    <cfRule type="cellIs" dxfId="825" priority="834" operator="equal">
      <formula>"teilweise 25%"</formula>
    </cfRule>
    <cfRule type="cellIs" dxfId="824" priority="835" operator="equal">
      <formula>"teilweise 75%"</formula>
    </cfRule>
    <cfRule type="cellIs" dxfId="823" priority="836" operator="equal">
      <formula>"teilweise 50%"</formula>
    </cfRule>
    <cfRule type="cellIs" dxfId="822" priority="837" operator="equal">
      <formula>"geplant"</formula>
    </cfRule>
    <cfRule type="cellIs" dxfId="821" priority="838" operator="equal">
      <formula>"nein"</formula>
    </cfRule>
    <cfRule type="cellIs" dxfId="820" priority="839" operator="equal">
      <formula>"ja"</formula>
    </cfRule>
  </conditionalFormatting>
  <conditionalFormatting sqref="H143">
    <cfRule type="cellIs" dxfId="819" priority="871" operator="equal">
      <formula>"nicht zutreffend"</formula>
    </cfRule>
    <cfRule type="cellIs" dxfId="818" priority="872" operator="equal">
      <formula>"teilweise 25%"</formula>
    </cfRule>
    <cfRule type="cellIs" dxfId="817" priority="873" operator="equal">
      <formula>"teilweise 75%"</formula>
    </cfRule>
    <cfRule type="cellIs" dxfId="816" priority="874" operator="equal">
      <formula>"teilweise 50%"</formula>
    </cfRule>
    <cfRule type="cellIs" dxfId="815" priority="875" operator="equal">
      <formula>"geplant"</formula>
    </cfRule>
    <cfRule type="cellIs" dxfId="814" priority="876" operator="equal">
      <formula>"nein"</formula>
    </cfRule>
    <cfRule type="cellIs" dxfId="813" priority="877" operator="equal">
      <formula>"ja"</formula>
    </cfRule>
  </conditionalFormatting>
  <conditionalFormatting sqref="H143">
    <cfRule type="cellIs" dxfId="812" priority="878" operator="equal">
      <formula>"nicht zutreffend"</formula>
    </cfRule>
    <cfRule type="cellIs" dxfId="811" priority="879" operator="equal">
      <formula>"teilweise 25%"</formula>
    </cfRule>
    <cfRule type="cellIs" dxfId="810" priority="880" operator="equal">
      <formula>"teilweise 75%"</formula>
    </cfRule>
    <cfRule type="cellIs" dxfId="809" priority="881" operator="equal">
      <formula>"teilweise 50%"</formula>
    </cfRule>
    <cfRule type="cellIs" dxfId="808" priority="882" operator="equal">
      <formula>"geplant"</formula>
    </cfRule>
    <cfRule type="cellIs" dxfId="807" priority="883" operator="equal">
      <formula>"nein"</formula>
    </cfRule>
    <cfRule type="cellIs" dxfId="806" priority="884" operator="equal">
      <formula>"ja"</formula>
    </cfRule>
  </conditionalFormatting>
  <conditionalFormatting sqref="H144">
    <cfRule type="cellIs" dxfId="805" priority="856" operator="equal">
      <formula>"nicht zutreffend"</formula>
    </cfRule>
    <cfRule type="cellIs" dxfId="804" priority="857" operator="equal">
      <formula>"teilweise 25%"</formula>
    </cfRule>
    <cfRule type="cellIs" dxfId="803" priority="858" operator="equal">
      <formula>"teilweise 75%"</formula>
    </cfRule>
    <cfRule type="cellIs" dxfId="802" priority="859" operator="equal">
      <formula>"teilweise 50%"</formula>
    </cfRule>
    <cfRule type="cellIs" dxfId="801" priority="860" operator="equal">
      <formula>"geplant"</formula>
    </cfRule>
    <cfRule type="cellIs" dxfId="800" priority="861" operator="equal">
      <formula>"nein"</formula>
    </cfRule>
    <cfRule type="cellIs" dxfId="799" priority="862" operator="equal">
      <formula>"ja"</formula>
    </cfRule>
  </conditionalFormatting>
  <conditionalFormatting sqref="H144">
    <cfRule type="cellIs" dxfId="798" priority="863" operator="equal">
      <formula>"nicht zutreffend"</formula>
    </cfRule>
    <cfRule type="cellIs" dxfId="797" priority="864" operator="equal">
      <formula>"teilweise 25%"</formula>
    </cfRule>
    <cfRule type="cellIs" dxfId="796" priority="865" operator="equal">
      <formula>"teilweise 75%"</formula>
    </cfRule>
    <cfRule type="cellIs" dxfId="795" priority="866" operator="equal">
      <formula>"teilweise 50%"</formula>
    </cfRule>
    <cfRule type="cellIs" dxfId="794" priority="867" operator="equal">
      <formula>"geplant"</formula>
    </cfRule>
    <cfRule type="cellIs" dxfId="793" priority="868" operator="equal">
      <formula>"nein"</formula>
    </cfRule>
    <cfRule type="cellIs" dxfId="792" priority="869" operator="equal">
      <formula>"ja"</formula>
    </cfRule>
  </conditionalFormatting>
  <conditionalFormatting sqref="H142">
    <cfRule type="cellIs" dxfId="791" priority="841" operator="equal">
      <formula>"nicht zutreffend"</formula>
    </cfRule>
    <cfRule type="cellIs" dxfId="790" priority="842" operator="equal">
      <formula>"teilweise 25%"</formula>
    </cfRule>
    <cfRule type="cellIs" dxfId="789" priority="843" operator="equal">
      <formula>"teilweise 75%"</formula>
    </cfRule>
    <cfRule type="cellIs" dxfId="788" priority="844" operator="equal">
      <formula>"teilweise 50%"</formula>
    </cfRule>
    <cfRule type="cellIs" dxfId="787" priority="845" operator="equal">
      <formula>"geplant"</formula>
    </cfRule>
    <cfRule type="cellIs" dxfId="786" priority="846" operator="equal">
      <formula>"nein"</formula>
    </cfRule>
    <cfRule type="cellIs" dxfId="785" priority="847" operator="equal">
      <formula>"ja"</formula>
    </cfRule>
  </conditionalFormatting>
  <conditionalFormatting sqref="H142">
    <cfRule type="cellIs" dxfId="784" priority="848" operator="equal">
      <formula>"nicht zutreffend"</formula>
    </cfRule>
    <cfRule type="cellIs" dxfId="783" priority="849" operator="equal">
      <formula>"teilweise 25%"</formula>
    </cfRule>
    <cfRule type="cellIs" dxfId="782" priority="850" operator="equal">
      <formula>"teilweise 75%"</formula>
    </cfRule>
    <cfRule type="cellIs" dxfId="781" priority="851" operator="equal">
      <formula>"teilweise 50%"</formula>
    </cfRule>
    <cfRule type="cellIs" dxfId="780" priority="852" operator="equal">
      <formula>"geplant"</formula>
    </cfRule>
    <cfRule type="cellIs" dxfId="779" priority="853" operator="equal">
      <formula>"nein"</formula>
    </cfRule>
    <cfRule type="cellIs" dxfId="778" priority="854" operator="equal">
      <formula>"ja"</formula>
    </cfRule>
  </conditionalFormatting>
  <conditionalFormatting sqref="H139">
    <cfRule type="cellIs" dxfId="777" priority="819" operator="equal">
      <formula>"nicht zutreffend"</formula>
    </cfRule>
    <cfRule type="cellIs" dxfId="776" priority="820" operator="equal">
      <formula>"teilweise 25%"</formula>
    </cfRule>
    <cfRule type="cellIs" dxfId="775" priority="821" operator="equal">
      <formula>"teilweise 75%"</formula>
    </cfRule>
    <cfRule type="cellIs" dxfId="774" priority="822" operator="equal">
      <formula>"teilweise 50%"</formula>
    </cfRule>
    <cfRule type="cellIs" dxfId="773" priority="823" operator="equal">
      <formula>"geplant"</formula>
    </cfRule>
    <cfRule type="cellIs" dxfId="772" priority="824" operator="equal">
      <formula>"nein"</formula>
    </cfRule>
    <cfRule type="cellIs" dxfId="771" priority="825" operator="equal">
      <formula>"ja"</formula>
    </cfRule>
  </conditionalFormatting>
  <conditionalFormatting sqref="H139">
    <cfRule type="cellIs" dxfId="770" priority="826" operator="equal">
      <formula>"nicht zutreffend"</formula>
    </cfRule>
    <cfRule type="cellIs" dxfId="769" priority="827" operator="equal">
      <formula>"teilweise 25%"</formula>
    </cfRule>
    <cfRule type="cellIs" dxfId="768" priority="828" operator="equal">
      <formula>"teilweise 75%"</formula>
    </cfRule>
    <cfRule type="cellIs" dxfId="767" priority="829" operator="equal">
      <formula>"teilweise 50%"</formula>
    </cfRule>
    <cfRule type="cellIs" dxfId="766" priority="830" operator="equal">
      <formula>"geplant"</formula>
    </cfRule>
    <cfRule type="cellIs" dxfId="765" priority="831" operator="equal">
      <formula>"nein"</formula>
    </cfRule>
    <cfRule type="cellIs" dxfId="764" priority="832" operator="equal">
      <formula>"ja"</formula>
    </cfRule>
  </conditionalFormatting>
  <conditionalFormatting sqref="H141">
    <cfRule type="cellIs" dxfId="763" priority="804" operator="equal">
      <formula>"nicht zutreffend"</formula>
    </cfRule>
    <cfRule type="cellIs" dxfId="762" priority="805" operator="equal">
      <formula>"teilweise 25%"</formula>
    </cfRule>
    <cfRule type="cellIs" dxfId="761" priority="806" operator="equal">
      <formula>"teilweise 75%"</formula>
    </cfRule>
    <cfRule type="cellIs" dxfId="760" priority="807" operator="equal">
      <formula>"teilweise 50%"</formula>
    </cfRule>
    <cfRule type="cellIs" dxfId="759" priority="808" operator="equal">
      <formula>"geplant"</formula>
    </cfRule>
    <cfRule type="cellIs" dxfId="758" priority="809" operator="equal">
      <formula>"nein"</formula>
    </cfRule>
    <cfRule type="cellIs" dxfId="757" priority="810" operator="equal">
      <formula>"ja"</formula>
    </cfRule>
  </conditionalFormatting>
  <conditionalFormatting sqref="H141">
    <cfRule type="cellIs" dxfId="756" priority="811" operator="equal">
      <formula>"nicht zutreffend"</formula>
    </cfRule>
    <cfRule type="cellIs" dxfId="755" priority="812" operator="equal">
      <formula>"teilweise 25%"</formula>
    </cfRule>
    <cfRule type="cellIs" dxfId="754" priority="813" operator="equal">
      <formula>"teilweise 75%"</formula>
    </cfRule>
    <cfRule type="cellIs" dxfId="753" priority="814" operator="equal">
      <formula>"teilweise 50%"</formula>
    </cfRule>
    <cfRule type="cellIs" dxfId="752" priority="815" operator="equal">
      <formula>"geplant"</formula>
    </cfRule>
    <cfRule type="cellIs" dxfId="751" priority="816" operator="equal">
      <formula>"nein"</formula>
    </cfRule>
    <cfRule type="cellIs" dxfId="750" priority="817" operator="equal">
      <formula>"ja"</formula>
    </cfRule>
  </conditionalFormatting>
  <conditionalFormatting sqref="H137">
    <cfRule type="cellIs" dxfId="749" priority="789" operator="equal">
      <formula>"nicht zutreffend"</formula>
    </cfRule>
    <cfRule type="cellIs" dxfId="748" priority="790" operator="equal">
      <formula>"teilweise 25%"</formula>
    </cfRule>
    <cfRule type="cellIs" dxfId="747" priority="791" operator="equal">
      <formula>"teilweise 75%"</formula>
    </cfRule>
    <cfRule type="cellIs" dxfId="746" priority="792" operator="equal">
      <formula>"teilweise 50%"</formula>
    </cfRule>
    <cfRule type="cellIs" dxfId="745" priority="793" operator="equal">
      <formula>"geplant"</formula>
    </cfRule>
    <cfRule type="cellIs" dxfId="744" priority="794" operator="equal">
      <formula>"nein"</formula>
    </cfRule>
    <cfRule type="cellIs" dxfId="743" priority="795" operator="equal">
      <formula>"ja"</formula>
    </cfRule>
  </conditionalFormatting>
  <conditionalFormatting sqref="H137">
    <cfRule type="cellIs" dxfId="742" priority="796" operator="equal">
      <formula>"nicht zutreffend"</formula>
    </cfRule>
    <cfRule type="cellIs" dxfId="741" priority="797" operator="equal">
      <formula>"teilweise 25%"</formula>
    </cfRule>
    <cfRule type="cellIs" dxfId="740" priority="798" operator="equal">
      <formula>"teilweise 75%"</formula>
    </cfRule>
    <cfRule type="cellIs" dxfId="739" priority="799" operator="equal">
      <formula>"teilweise 50%"</formula>
    </cfRule>
    <cfRule type="cellIs" dxfId="738" priority="800" operator="equal">
      <formula>"geplant"</formula>
    </cfRule>
    <cfRule type="cellIs" dxfId="737" priority="801" operator="equal">
      <formula>"nein"</formula>
    </cfRule>
    <cfRule type="cellIs" dxfId="736" priority="802" operator="equal">
      <formula>"ja"</formula>
    </cfRule>
  </conditionalFormatting>
  <conditionalFormatting sqref="H138">
    <cfRule type="cellIs" dxfId="735" priority="774" operator="equal">
      <formula>"nicht zutreffend"</formula>
    </cfRule>
    <cfRule type="cellIs" dxfId="734" priority="775" operator="equal">
      <formula>"teilweise 25%"</formula>
    </cfRule>
    <cfRule type="cellIs" dxfId="733" priority="776" operator="equal">
      <formula>"teilweise 75%"</formula>
    </cfRule>
    <cfRule type="cellIs" dxfId="732" priority="777" operator="equal">
      <formula>"teilweise 50%"</formula>
    </cfRule>
    <cfRule type="cellIs" dxfId="731" priority="778" operator="equal">
      <formula>"geplant"</formula>
    </cfRule>
    <cfRule type="cellIs" dxfId="730" priority="779" operator="equal">
      <formula>"nein"</formula>
    </cfRule>
    <cfRule type="cellIs" dxfId="729" priority="780" operator="equal">
      <formula>"ja"</formula>
    </cfRule>
  </conditionalFormatting>
  <conditionalFormatting sqref="H138">
    <cfRule type="cellIs" dxfId="728" priority="781" operator="equal">
      <formula>"nicht zutreffend"</formula>
    </cfRule>
    <cfRule type="cellIs" dxfId="727" priority="782" operator="equal">
      <formula>"teilweise 25%"</formula>
    </cfRule>
    <cfRule type="cellIs" dxfId="726" priority="783" operator="equal">
      <formula>"teilweise 75%"</formula>
    </cfRule>
    <cfRule type="cellIs" dxfId="725" priority="784" operator="equal">
      <formula>"teilweise 50%"</formula>
    </cfRule>
    <cfRule type="cellIs" dxfId="724" priority="785" operator="equal">
      <formula>"geplant"</formula>
    </cfRule>
    <cfRule type="cellIs" dxfId="723" priority="786" operator="equal">
      <formula>"nein"</formula>
    </cfRule>
    <cfRule type="cellIs" dxfId="722" priority="787" operator="equal">
      <formula>"ja"</formula>
    </cfRule>
  </conditionalFormatting>
  <conditionalFormatting sqref="H135">
    <cfRule type="cellIs" dxfId="721" priority="759" operator="equal">
      <formula>"nicht zutreffend"</formula>
    </cfRule>
    <cfRule type="cellIs" dxfId="720" priority="760" operator="equal">
      <formula>"teilweise 25%"</formula>
    </cfRule>
    <cfRule type="cellIs" dxfId="719" priority="761" operator="equal">
      <formula>"teilweise 75%"</formula>
    </cfRule>
    <cfRule type="cellIs" dxfId="718" priority="762" operator="equal">
      <formula>"teilweise 50%"</formula>
    </cfRule>
    <cfRule type="cellIs" dxfId="717" priority="763" operator="equal">
      <formula>"geplant"</formula>
    </cfRule>
    <cfRule type="cellIs" dxfId="716" priority="764" operator="equal">
      <formula>"nein"</formula>
    </cfRule>
    <cfRule type="cellIs" dxfId="715" priority="765" operator="equal">
      <formula>"ja"</formula>
    </cfRule>
  </conditionalFormatting>
  <conditionalFormatting sqref="H135">
    <cfRule type="cellIs" dxfId="714" priority="766" operator="equal">
      <formula>"nicht zutreffend"</formula>
    </cfRule>
    <cfRule type="cellIs" dxfId="713" priority="767" operator="equal">
      <formula>"teilweise 25%"</formula>
    </cfRule>
    <cfRule type="cellIs" dxfId="712" priority="768" operator="equal">
      <formula>"teilweise 75%"</formula>
    </cfRule>
    <cfRule type="cellIs" dxfId="711" priority="769" operator="equal">
      <formula>"teilweise 50%"</formula>
    </cfRule>
    <cfRule type="cellIs" dxfId="710" priority="770" operator="equal">
      <formula>"geplant"</formula>
    </cfRule>
    <cfRule type="cellIs" dxfId="709" priority="771" operator="equal">
      <formula>"nein"</formula>
    </cfRule>
    <cfRule type="cellIs" dxfId="708" priority="772" operator="equal">
      <formula>"ja"</formula>
    </cfRule>
  </conditionalFormatting>
  <conditionalFormatting sqref="H136">
    <cfRule type="cellIs" dxfId="707" priority="744" operator="equal">
      <formula>"nicht zutreffend"</formula>
    </cfRule>
    <cfRule type="cellIs" dxfId="706" priority="745" operator="equal">
      <formula>"teilweise 25%"</formula>
    </cfRule>
    <cfRule type="cellIs" dxfId="705" priority="746" operator="equal">
      <formula>"teilweise 75%"</formula>
    </cfRule>
    <cfRule type="cellIs" dxfId="704" priority="747" operator="equal">
      <formula>"teilweise 50%"</formula>
    </cfRule>
    <cfRule type="cellIs" dxfId="703" priority="748" operator="equal">
      <formula>"geplant"</formula>
    </cfRule>
    <cfRule type="cellIs" dxfId="702" priority="749" operator="equal">
      <formula>"nein"</formula>
    </cfRule>
    <cfRule type="cellIs" dxfId="701" priority="750" operator="equal">
      <formula>"ja"</formula>
    </cfRule>
  </conditionalFormatting>
  <conditionalFormatting sqref="H136">
    <cfRule type="cellIs" dxfId="700" priority="751" operator="equal">
      <formula>"nicht zutreffend"</formula>
    </cfRule>
    <cfRule type="cellIs" dxfId="699" priority="752" operator="equal">
      <formula>"teilweise 25%"</formula>
    </cfRule>
    <cfRule type="cellIs" dxfId="698" priority="753" operator="equal">
      <formula>"teilweise 75%"</formula>
    </cfRule>
    <cfRule type="cellIs" dxfId="697" priority="754" operator="equal">
      <formula>"teilweise 50%"</formula>
    </cfRule>
    <cfRule type="cellIs" dxfId="696" priority="755" operator="equal">
      <formula>"geplant"</formula>
    </cfRule>
    <cfRule type="cellIs" dxfId="695" priority="756" operator="equal">
      <formula>"nein"</formula>
    </cfRule>
    <cfRule type="cellIs" dxfId="694" priority="757" operator="equal">
      <formula>"ja"</formula>
    </cfRule>
  </conditionalFormatting>
  <conditionalFormatting sqref="H133">
    <cfRule type="cellIs" dxfId="693" priority="729" operator="equal">
      <formula>"nicht zutreffend"</formula>
    </cfRule>
    <cfRule type="cellIs" dxfId="692" priority="730" operator="equal">
      <formula>"teilweise 25%"</formula>
    </cfRule>
    <cfRule type="cellIs" dxfId="691" priority="731" operator="equal">
      <formula>"teilweise 75%"</formula>
    </cfRule>
    <cfRule type="cellIs" dxfId="690" priority="732" operator="equal">
      <formula>"teilweise 50%"</formula>
    </cfRule>
    <cfRule type="cellIs" dxfId="689" priority="733" operator="equal">
      <formula>"geplant"</formula>
    </cfRule>
    <cfRule type="cellIs" dxfId="688" priority="734" operator="equal">
      <formula>"nein"</formula>
    </cfRule>
    <cfRule type="cellIs" dxfId="687" priority="735" operator="equal">
      <formula>"ja"</formula>
    </cfRule>
  </conditionalFormatting>
  <conditionalFormatting sqref="H133">
    <cfRule type="cellIs" dxfId="686" priority="722" operator="equal">
      <formula>"nicht zutreffend"</formula>
    </cfRule>
    <cfRule type="cellIs" dxfId="685" priority="723" operator="equal">
      <formula>"teilweise 25%"</formula>
    </cfRule>
    <cfRule type="cellIs" dxfId="684" priority="724" operator="equal">
      <formula>"teilweise 75%"</formula>
    </cfRule>
    <cfRule type="cellIs" dxfId="683" priority="725" operator="equal">
      <formula>"teilweise 50%"</formula>
    </cfRule>
    <cfRule type="cellIs" dxfId="682" priority="726" operator="equal">
      <formula>"geplant"</formula>
    </cfRule>
    <cfRule type="cellIs" dxfId="681" priority="727" operator="equal">
      <formula>"nein"</formula>
    </cfRule>
    <cfRule type="cellIs" dxfId="680" priority="728" operator="equal">
      <formula>"ja"</formula>
    </cfRule>
  </conditionalFormatting>
  <conditionalFormatting sqref="H134">
    <cfRule type="cellIs" dxfId="679" priority="715" operator="equal">
      <formula>"nicht zutreffend"</formula>
    </cfRule>
    <cfRule type="cellIs" dxfId="678" priority="716" operator="equal">
      <formula>"teilweise 25%"</formula>
    </cfRule>
    <cfRule type="cellIs" dxfId="677" priority="717" operator="equal">
      <formula>"teilweise 75%"</formula>
    </cfRule>
    <cfRule type="cellIs" dxfId="676" priority="718" operator="equal">
      <formula>"teilweise 50%"</formula>
    </cfRule>
    <cfRule type="cellIs" dxfId="675" priority="719" operator="equal">
      <formula>"geplant"</formula>
    </cfRule>
    <cfRule type="cellIs" dxfId="674" priority="720" operator="equal">
      <formula>"nein"</formula>
    </cfRule>
    <cfRule type="cellIs" dxfId="673" priority="721" operator="equal">
      <formula>"ja"</formula>
    </cfRule>
  </conditionalFormatting>
  <conditionalFormatting sqref="H133:H134">
    <cfRule type="cellIs" dxfId="672" priority="736" operator="equal">
      <formula>"nicht zutreffend"</formula>
    </cfRule>
    <cfRule type="cellIs" dxfId="671" priority="737" operator="equal">
      <formula>"teilweise 25%"</formula>
    </cfRule>
    <cfRule type="cellIs" dxfId="670" priority="738" operator="equal">
      <formula>"teilweise 75%"</formula>
    </cfRule>
    <cfRule type="cellIs" dxfId="669" priority="739" operator="equal">
      <formula>"teilweise 50%"</formula>
    </cfRule>
    <cfRule type="cellIs" dxfId="668" priority="740" operator="equal">
      <formula>"geplant"</formula>
    </cfRule>
    <cfRule type="cellIs" dxfId="667" priority="741" operator="equal">
      <formula>"nein"</formula>
    </cfRule>
    <cfRule type="cellIs" dxfId="666" priority="742" operator="equal">
      <formula>"ja"</formula>
    </cfRule>
  </conditionalFormatting>
  <conditionalFormatting sqref="H132">
    <cfRule type="cellIs" dxfId="665" priority="700" operator="equal">
      <formula>"nicht zutreffend"</formula>
    </cfRule>
    <cfRule type="cellIs" dxfId="664" priority="701" operator="equal">
      <formula>"teilweise 25%"</formula>
    </cfRule>
    <cfRule type="cellIs" dxfId="663" priority="702" operator="equal">
      <formula>"teilweise 75%"</formula>
    </cfRule>
    <cfRule type="cellIs" dxfId="662" priority="703" operator="equal">
      <formula>"teilweise 50%"</formula>
    </cfRule>
    <cfRule type="cellIs" dxfId="661" priority="704" operator="equal">
      <formula>"geplant"</formula>
    </cfRule>
    <cfRule type="cellIs" dxfId="660" priority="705" operator="equal">
      <formula>"nein"</formula>
    </cfRule>
    <cfRule type="cellIs" dxfId="659" priority="706" operator="equal">
      <formula>"ja"</formula>
    </cfRule>
  </conditionalFormatting>
  <conditionalFormatting sqref="H132">
    <cfRule type="cellIs" dxfId="658" priority="693" operator="equal">
      <formula>"nicht zutreffend"</formula>
    </cfRule>
    <cfRule type="cellIs" dxfId="657" priority="694" operator="equal">
      <formula>"teilweise 25%"</formula>
    </cfRule>
    <cfRule type="cellIs" dxfId="656" priority="695" operator="equal">
      <formula>"teilweise 75%"</formula>
    </cfRule>
    <cfRule type="cellIs" dxfId="655" priority="696" operator="equal">
      <formula>"teilweise 50%"</formula>
    </cfRule>
    <cfRule type="cellIs" dxfId="654" priority="697" operator="equal">
      <formula>"geplant"</formula>
    </cfRule>
    <cfRule type="cellIs" dxfId="653" priority="698" operator="equal">
      <formula>"nein"</formula>
    </cfRule>
    <cfRule type="cellIs" dxfId="652" priority="699" operator="equal">
      <formula>"ja"</formula>
    </cfRule>
  </conditionalFormatting>
  <conditionalFormatting sqref="H132">
    <cfRule type="cellIs" dxfId="651" priority="707" operator="equal">
      <formula>"nicht zutreffend"</formula>
    </cfRule>
    <cfRule type="cellIs" dxfId="650" priority="708" operator="equal">
      <formula>"teilweise 25%"</formula>
    </cfRule>
    <cfRule type="cellIs" dxfId="649" priority="709" operator="equal">
      <formula>"teilweise 75%"</formula>
    </cfRule>
    <cfRule type="cellIs" dxfId="648" priority="710" operator="equal">
      <formula>"teilweise 50%"</formula>
    </cfRule>
    <cfRule type="cellIs" dxfId="647" priority="711" operator="equal">
      <formula>"geplant"</formula>
    </cfRule>
    <cfRule type="cellIs" dxfId="646" priority="712" operator="equal">
      <formula>"nein"</formula>
    </cfRule>
    <cfRule type="cellIs" dxfId="645" priority="713" operator="equal">
      <formula>"ja"</formula>
    </cfRule>
  </conditionalFormatting>
  <conditionalFormatting sqref="H131">
    <cfRule type="cellIs" dxfId="644" priority="678" operator="equal">
      <formula>"nicht zutreffend"</formula>
    </cfRule>
    <cfRule type="cellIs" dxfId="643" priority="679" operator="equal">
      <formula>"teilweise 25%"</formula>
    </cfRule>
    <cfRule type="cellIs" dxfId="642" priority="680" operator="equal">
      <formula>"teilweise 75%"</formula>
    </cfRule>
    <cfRule type="cellIs" dxfId="641" priority="681" operator="equal">
      <formula>"teilweise 50%"</formula>
    </cfRule>
    <cfRule type="cellIs" dxfId="640" priority="682" operator="equal">
      <formula>"geplant"</formula>
    </cfRule>
    <cfRule type="cellIs" dxfId="639" priority="683" operator="equal">
      <formula>"nein"</formula>
    </cfRule>
    <cfRule type="cellIs" dxfId="638" priority="684" operator="equal">
      <formula>"ja"</formula>
    </cfRule>
  </conditionalFormatting>
  <conditionalFormatting sqref="H131">
    <cfRule type="cellIs" dxfId="637" priority="685" operator="equal">
      <formula>"nicht zutreffend"</formula>
    </cfRule>
    <cfRule type="cellIs" dxfId="636" priority="686" operator="equal">
      <formula>"teilweise 25%"</formula>
    </cfRule>
    <cfRule type="cellIs" dxfId="635" priority="687" operator="equal">
      <formula>"teilweise 75%"</formula>
    </cfRule>
    <cfRule type="cellIs" dxfId="634" priority="688" operator="equal">
      <formula>"teilweise 50%"</formula>
    </cfRule>
    <cfRule type="cellIs" dxfId="633" priority="689" operator="equal">
      <formula>"geplant"</formula>
    </cfRule>
    <cfRule type="cellIs" dxfId="632" priority="690" operator="equal">
      <formula>"nein"</formula>
    </cfRule>
    <cfRule type="cellIs" dxfId="631" priority="691" operator="equal">
      <formula>"ja"</formula>
    </cfRule>
  </conditionalFormatting>
  <conditionalFormatting sqref="H130">
    <cfRule type="cellIs" dxfId="630" priority="663" operator="equal">
      <formula>"nicht zutreffend"</formula>
    </cfRule>
    <cfRule type="cellIs" dxfId="629" priority="664" operator="equal">
      <formula>"teilweise 25%"</formula>
    </cfRule>
    <cfRule type="cellIs" dxfId="628" priority="665" operator="equal">
      <formula>"teilweise 75%"</formula>
    </cfRule>
    <cfRule type="cellIs" dxfId="627" priority="666" operator="equal">
      <formula>"teilweise 50%"</formula>
    </cfRule>
    <cfRule type="cellIs" dxfId="626" priority="667" operator="equal">
      <formula>"geplant"</formula>
    </cfRule>
    <cfRule type="cellIs" dxfId="625" priority="668" operator="equal">
      <formula>"nein"</formula>
    </cfRule>
    <cfRule type="cellIs" dxfId="624" priority="669" operator="equal">
      <formula>"ja"</formula>
    </cfRule>
  </conditionalFormatting>
  <conditionalFormatting sqref="H130">
    <cfRule type="cellIs" dxfId="623" priority="670" operator="equal">
      <formula>"nicht zutreffend"</formula>
    </cfRule>
    <cfRule type="cellIs" dxfId="622" priority="671" operator="equal">
      <formula>"teilweise 25%"</formula>
    </cfRule>
    <cfRule type="cellIs" dxfId="621" priority="672" operator="equal">
      <formula>"teilweise 75%"</formula>
    </cfRule>
    <cfRule type="cellIs" dxfId="620" priority="673" operator="equal">
      <formula>"teilweise 50%"</formula>
    </cfRule>
    <cfRule type="cellIs" dxfId="619" priority="674" operator="equal">
      <formula>"geplant"</formula>
    </cfRule>
    <cfRule type="cellIs" dxfId="618" priority="675" operator="equal">
      <formula>"nein"</formula>
    </cfRule>
    <cfRule type="cellIs" dxfId="617" priority="676" operator="equal">
      <formula>"ja"</formula>
    </cfRule>
  </conditionalFormatting>
  <conditionalFormatting sqref="H129">
    <cfRule type="cellIs" dxfId="616" priority="648" operator="equal">
      <formula>"nicht zutreffend"</formula>
    </cfRule>
    <cfRule type="cellIs" dxfId="615" priority="649" operator="equal">
      <formula>"teilweise 25%"</formula>
    </cfRule>
    <cfRule type="cellIs" dxfId="614" priority="650" operator="equal">
      <formula>"teilweise 75%"</formula>
    </cfRule>
    <cfRule type="cellIs" dxfId="613" priority="651" operator="equal">
      <formula>"teilweise 50%"</formula>
    </cfRule>
    <cfRule type="cellIs" dxfId="612" priority="652" operator="equal">
      <formula>"geplant"</formula>
    </cfRule>
    <cfRule type="cellIs" dxfId="611" priority="653" operator="equal">
      <formula>"nein"</formula>
    </cfRule>
    <cfRule type="cellIs" dxfId="610" priority="654" operator="equal">
      <formula>"ja"</formula>
    </cfRule>
  </conditionalFormatting>
  <conditionalFormatting sqref="H129">
    <cfRule type="cellIs" dxfId="609" priority="655" operator="equal">
      <formula>"nicht zutreffend"</formula>
    </cfRule>
    <cfRule type="cellIs" dxfId="608" priority="656" operator="equal">
      <formula>"teilweise 25%"</formula>
    </cfRule>
    <cfRule type="cellIs" dxfId="607" priority="657" operator="equal">
      <formula>"teilweise 75%"</formula>
    </cfRule>
    <cfRule type="cellIs" dxfId="606" priority="658" operator="equal">
      <formula>"teilweise 50%"</formula>
    </cfRule>
    <cfRule type="cellIs" dxfId="605" priority="659" operator="equal">
      <formula>"geplant"</formula>
    </cfRule>
    <cfRule type="cellIs" dxfId="604" priority="660" operator="equal">
      <formula>"nein"</formula>
    </cfRule>
    <cfRule type="cellIs" dxfId="603" priority="661" operator="equal">
      <formula>"ja"</formula>
    </cfRule>
  </conditionalFormatting>
  <conditionalFormatting sqref="H125">
    <cfRule type="cellIs" dxfId="602" priority="633" operator="equal">
      <formula>"nicht zutreffend"</formula>
    </cfRule>
    <cfRule type="cellIs" dxfId="601" priority="634" operator="equal">
      <formula>"teilweise 25%"</formula>
    </cfRule>
    <cfRule type="cellIs" dxfId="600" priority="635" operator="equal">
      <formula>"teilweise 75%"</formula>
    </cfRule>
    <cfRule type="cellIs" dxfId="599" priority="636" operator="equal">
      <formula>"teilweise 50%"</formula>
    </cfRule>
    <cfRule type="cellIs" dxfId="598" priority="637" operator="equal">
      <formula>"geplant"</formula>
    </cfRule>
    <cfRule type="cellIs" dxfId="597" priority="638" operator="equal">
      <formula>"nein"</formula>
    </cfRule>
    <cfRule type="cellIs" dxfId="596" priority="639" operator="equal">
      <formula>"ja"</formula>
    </cfRule>
  </conditionalFormatting>
  <conditionalFormatting sqref="H125">
    <cfRule type="cellIs" dxfId="595" priority="640" operator="equal">
      <formula>"nicht zutreffend"</formula>
    </cfRule>
    <cfRule type="cellIs" dxfId="594" priority="641" operator="equal">
      <formula>"teilweise 25%"</formula>
    </cfRule>
    <cfRule type="cellIs" dxfId="593" priority="642" operator="equal">
      <formula>"teilweise 75%"</formula>
    </cfRule>
    <cfRule type="cellIs" dxfId="592" priority="643" operator="equal">
      <formula>"teilweise 50%"</formula>
    </cfRule>
    <cfRule type="cellIs" dxfId="591" priority="644" operator="equal">
      <formula>"geplant"</formula>
    </cfRule>
    <cfRule type="cellIs" dxfId="590" priority="645" operator="equal">
      <formula>"nein"</formula>
    </cfRule>
    <cfRule type="cellIs" dxfId="589" priority="646" operator="equal">
      <formula>"ja"</formula>
    </cfRule>
  </conditionalFormatting>
  <conditionalFormatting sqref="H124">
    <cfRule type="cellIs" dxfId="588" priority="618" operator="equal">
      <formula>"nicht zutreffend"</formula>
    </cfRule>
    <cfRule type="cellIs" dxfId="587" priority="619" operator="equal">
      <formula>"teilweise 25%"</formula>
    </cfRule>
    <cfRule type="cellIs" dxfId="586" priority="620" operator="equal">
      <formula>"teilweise 75%"</formula>
    </cfRule>
    <cfRule type="cellIs" dxfId="585" priority="621" operator="equal">
      <formula>"teilweise 50%"</formula>
    </cfRule>
    <cfRule type="cellIs" dxfId="584" priority="622" operator="equal">
      <formula>"geplant"</formula>
    </cfRule>
    <cfRule type="cellIs" dxfId="583" priority="623" operator="equal">
      <formula>"nein"</formula>
    </cfRule>
    <cfRule type="cellIs" dxfId="582" priority="624" operator="equal">
      <formula>"ja"</formula>
    </cfRule>
  </conditionalFormatting>
  <conditionalFormatting sqref="H124">
    <cfRule type="cellIs" dxfId="581" priority="625" operator="equal">
      <formula>"nicht zutreffend"</formula>
    </cfRule>
    <cfRule type="cellIs" dxfId="580" priority="626" operator="equal">
      <formula>"teilweise 25%"</formula>
    </cfRule>
    <cfRule type="cellIs" dxfId="579" priority="627" operator="equal">
      <formula>"teilweise 75%"</formula>
    </cfRule>
    <cfRule type="cellIs" dxfId="578" priority="628" operator="equal">
      <formula>"teilweise 50%"</formula>
    </cfRule>
    <cfRule type="cellIs" dxfId="577" priority="629" operator="equal">
      <formula>"geplant"</formula>
    </cfRule>
    <cfRule type="cellIs" dxfId="576" priority="630" operator="equal">
      <formula>"nein"</formula>
    </cfRule>
    <cfRule type="cellIs" dxfId="575" priority="631" operator="equal">
      <formula>"ja"</formula>
    </cfRule>
  </conditionalFormatting>
  <conditionalFormatting sqref="H122">
    <cfRule type="cellIs" dxfId="574" priority="603" operator="equal">
      <formula>"nicht zutreffend"</formula>
    </cfRule>
    <cfRule type="cellIs" dxfId="573" priority="604" operator="equal">
      <formula>"teilweise 25%"</formula>
    </cfRule>
    <cfRule type="cellIs" dxfId="572" priority="605" operator="equal">
      <formula>"teilweise 75%"</formula>
    </cfRule>
    <cfRule type="cellIs" dxfId="571" priority="606" operator="equal">
      <formula>"teilweise 50%"</formula>
    </cfRule>
    <cfRule type="cellIs" dxfId="570" priority="607" operator="equal">
      <formula>"geplant"</formula>
    </cfRule>
    <cfRule type="cellIs" dxfId="569" priority="608" operator="equal">
      <formula>"nein"</formula>
    </cfRule>
    <cfRule type="cellIs" dxfId="568" priority="609" operator="equal">
      <formula>"ja"</formula>
    </cfRule>
  </conditionalFormatting>
  <conditionalFormatting sqref="H122">
    <cfRule type="cellIs" dxfId="567" priority="596" operator="equal">
      <formula>"nicht zutreffend"</formula>
    </cfRule>
    <cfRule type="cellIs" dxfId="566" priority="597" operator="equal">
      <formula>"teilweise 25%"</formula>
    </cfRule>
    <cfRule type="cellIs" dxfId="565" priority="598" operator="equal">
      <formula>"teilweise 75%"</formula>
    </cfRule>
    <cfRule type="cellIs" dxfId="564" priority="599" operator="equal">
      <formula>"teilweise 50%"</formula>
    </cfRule>
    <cfRule type="cellIs" dxfId="563" priority="600" operator="equal">
      <formula>"geplant"</formula>
    </cfRule>
    <cfRule type="cellIs" dxfId="562" priority="601" operator="equal">
      <formula>"nein"</formula>
    </cfRule>
    <cfRule type="cellIs" dxfId="561" priority="602" operator="equal">
      <formula>"ja"</formula>
    </cfRule>
  </conditionalFormatting>
  <conditionalFormatting sqref="H123">
    <cfRule type="cellIs" dxfId="560" priority="589" operator="equal">
      <formula>"nicht zutreffend"</formula>
    </cfRule>
    <cfRule type="cellIs" dxfId="559" priority="590" operator="equal">
      <formula>"teilweise 25%"</formula>
    </cfRule>
    <cfRule type="cellIs" dxfId="558" priority="591" operator="equal">
      <formula>"teilweise 75%"</formula>
    </cfRule>
    <cfRule type="cellIs" dxfId="557" priority="592" operator="equal">
      <formula>"teilweise 50%"</formula>
    </cfRule>
    <cfRule type="cellIs" dxfId="556" priority="593" operator="equal">
      <formula>"geplant"</formula>
    </cfRule>
    <cfRule type="cellIs" dxfId="555" priority="594" operator="equal">
      <formula>"nein"</formula>
    </cfRule>
    <cfRule type="cellIs" dxfId="554" priority="595" operator="equal">
      <formula>"ja"</formula>
    </cfRule>
  </conditionalFormatting>
  <conditionalFormatting sqref="H122:H123">
    <cfRule type="cellIs" dxfId="553" priority="610" operator="equal">
      <formula>"nicht zutreffend"</formula>
    </cfRule>
    <cfRule type="cellIs" dxfId="552" priority="611" operator="equal">
      <formula>"teilweise 25%"</formula>
    </cfRule>
    <cfRule type="cellIs" dxfId="551" priority="612" operator="equal">
      <formula>"teilweise 75%"</formula>
    </cfRule>
    <cfRule type="cellIs" dxfId="550" priority="613" operator="equal">
      <formula>"teilweise 50%"</formula>
    </cfRule>
    <cfRule type="cellIs" dxfId="549" priority="614" operator="equal">
      <formula>"geplant"</formula>
    </cfRule>
    <cfRule type="cellIs" dxfId="548" priority="615" operator="equal">
      <formula>"nein"</formula>
    </cfRule>
    <cfRule type="cellIs" dxfId="547" priority="616" operator="equal">
      <formula>"ja"</formula>
    </cfRule>
  </conditionalFormatting>
  <conditionalFormatting sqref="H121">
    <cfRule type="cellIs" dxfId="546" priority="574" operator="equal">
      <formula>"nicht zutreffend"</formula>
    </cfRule>
    <cfRule type="cellIs" dxfId="545" priority="575" operator="equal">
      <formula>"teilweise 25%"</formula>
    </cfRule>
    <cfRule type="cellIs" dxfId="544" priority="576" operator="equal">
      <formula>"teilweise 75%"</formula>
    </cfRule>
    <cfRule type="cellIs" dxfId="543" priority="577" operator="equal">
      <formula>"teilweise 50%"</formula>
    </cfRule>
    <cfRule type="cellIs" dxfId="542" priority="578" operator="equal">
      <formula>"geplant"</formula>
    </cfRule>
    <cfRule type="cellIs" dxfId="541" priority="579" operator="equal">
      <formula>"nein"</formula>
    </cfRule>
    <cfRule type="cellIs" dxfId="540" priority="580" operator="equal">
      <formula>"ja"</formula>
    </cfRule>
  </conditionalFormatting>
  <conditionalFormatting sqref="H121">
    <cfRule type="cellIs" dxfId="539" priority="581" operator="equal">
      <formula>"nicht zutreffend"</formula>
    </cfRule>
    <cfRule type="cellIs" dxfId="538" priority="582" operator="equal">
      <formula>"teilweise 25%"</formula>
    </cfRule>
    <cfRule type="cellIs" dxfId="537" priority="583" operator="equal">
      <formula>"teilweise 75%"</formula>
    </cfRule>
    <cfRule type="cellIs" dxfId="536" priority="584" operator="equal">
      <formula>"teilweise 50%"</formula>
    </cfRule>
    <cfRule type="cellIs" dxfId="535" priority="585" operator="equal">
      <formula>"geplant"</formula>
    </cfRule>
    <cfRule type="cellIs" dxfId="534" priority="586" operator="equal">
      <formula>"nein"</formula>
    </cfRule>
    <cfRule type="cellIs" dxfId="533" priority="587" operator="equal">
      <formula>"ja"</formula>
    </cfRule>
  </conditionalFormatting>
  <conditionalFormatting sqref="H128">
    <cfRule type="cellIs" dxfId="532" priority="559" operator="equal">
      <formula>"nicht zutreffend"</formula>
    </cfRule>
    <cfRule type="cellIs" dxfId="531" priority="560" operator="equal">
      <formula>"teilweise 25%"</formula>
    </cfRule>
    <cfRule type="cellIs" dxfId="530" priority="561" operator="equal">
      <formula>"teilweise 75%"</formula>
    </cfRule>
    <cfRule type="cellIs" dxfId="529" priority="562" operator="equal">
      <formula>"teilweise 50%"</formula>
    </cfRule>
    <cfRule type="cellIs" dxfId="528" priority="563" operator="equal">
      <formula>"geplant"</formula>
    </cfRule>
    <cfRule type="cellIs" dxfId="527" priority="564" operator="equal">
      <formula>"nein"</formula>
    </cfRule>
    <cfRule type="cellIs" dxfId="526" priority="565" operator="equal">
      <formula>"ja"</formula>
    </cfRule>
  </conditionalFormatting>
  <conditionalFormatting sqref="H128">
    <cfRule type="cellIs" dxfId="525" priority="566" operator="equal">
      <formula>"nicht zutreffend"</formula>
    </cfRule>
    <cfRule type="cellIs" dxfId="524" priority="567" operator="equal">
      <formula>"teilweise 25%"</formula>
    </cfRule>
    <cfRule type="cellIs" dxfId="523" priority="568" operator="equal">
      <formula>"teilweise 75%"</formula>
    </cfRule>
    <cfRule type="cellIs" dxfId="522" priority="569" operator="equal">
      <formula>"teilweise 50%"</formula>
    </cfRule>
    <cfRule type="cellIs" dxfId="521" priority="570" operator="equal">
      <formula>"geplant"</formula>
    </cfRule>
    <cfRule type="cellIs" dxfId="520" priority="571" operator="equal">
      <formula>"nein"</formula>
    </cfRule>
    <cfRule type="cellIs" dxfId="519" priority="572" operator="equal">
      <formula>"ja"</formula>
    </cfRule>
  </conditionalFormatting>
  <conditionalFormatting sqref="H128">
    <cfRule type="cellIs" dxfId="518" priority="551" operator="equal">
      <formula>"nicht zutreffend"</formula>
    </cfRule>
    <cfRule type="cellIs" dxfId="517" priority="552" operator="equal">
      <formula>"teilweise 25%"</formula>
    </cfRule>
    <cfRule type="cellIs" dxfId="516" priority="553" operator="equal">
      <formula>"teilweise 75%"</formula>
    </cfRule>
    <cfRule type="cellIs" dxfId="515" priority="554" operator="equal">
      <formula>"teilweise 50%"</formula>
    </cfRule>
    <cfRule type="cellIs" dxfId="514" priority="555" operator="equal">
      <formula>"geplant"</formula>
    </cfRule>
    <cfRule type="cellIs" dxfId="513" priority="556" operator="equal">
      <formula>"nein"</formula>
    </cfRule>
    <cfRule type="cellIs" dxfId="512" priority="557" operator="equal">
      <formula>"ja"</formula>
    </cfRule>
  </conditionalFormatting>
  <conditionalFormatting sqref="H127">
    <cfRule type="cellIs" dxfId="511" priority="537" operator="equal">
      <formula>"nicht zutreffend"</formula>
    </cfRule>
    <cfRule type="cellIs" dxfId="510" priority="538" operator="equal">
      <formula>"teilweise 25%"</formula>
    </cfRule>
    <cfRule type="cellIs" dxfId="509" priority="539" operator="equal">
      <formula>"teilweise 75%"</formula>
    </cfRule>
    <cfRule type="cellIs" dxfId="508" priority="540" operator="equal">
      <formula>"teilweise 50%"</formula>
    </cfRule>
    <cfRule type="cellIs" dxfId="507" priority="541" operator="equal">
      <formula>"geplant"</formula>
    </cfRule>
    <cfRule type="cellIs" dxfId="506" priority="542" operator="equal">
      <formula>"nein"</formula>
    </cfRule>
    <cfRule type="cellIs" dxfId="505" priority="543" operator="equal">
      <formula>"ja"</formula>
    </cfRule>
  </conditionalFormatting>
  <conditionalFormatting sqref="H127">
    <cfRule type="cellIs" dxfId="504" priority="544" operator="equal">
      <formula>"nicht zutreffend"</formula>
    </cfRule>
    <cfRule type="cellIs" dxfId="503" priority="545" operator="equal">
      <formula>"teilweise 25%"</formula>
    </cfRule>
    <cfRule type="cellIs" dxfId="502" priority="546" operator="equal">
      <formula>"teilweise 75%"</formula>
    </cfRule>
    <cfRule type="cellIs" dxfId="501" priority="547" operator="equal">
      <formula>"teilweise 50%"</formula>
    </cfRule>
    <cfRule type="cellIs" dxfId="500" priority="548" operator="equal">
      <formula>"geplant"</formula>
    </cfRule>
    <cfRule type="cellIs" dxfId="499" priority="549" operator="equal">
      <formula>"nein"</formula>
    </cfRule>
    <cfRule type="cellIs" dxfId="498" priority="550" operator="equal">
      <formula>"ja"</formula>
    </cfRule>
  </conditionalFormatting>
  <conditionalFormatting sqref="H127">
    <cfRule type="cellIs" dxfId="497" priority="529" operator="equal">
      <formula>"nicht zutreffend"</formula>
    </cfRule>
    <cfRule type="cellIs" dxfId="496" priority="530" operator="equal">
      <formula>"teilweise 25%"</formula>
    </cfRule>
    <cfRule type="cellIs" dxfId="495" priority="531" operator="equal">
      <formula>"teilweise 75%"</formula>
    </cfRule>
    <cfRule type="cellIs" dxfId="494" priority="532" operator="equal">
      <formula>"teilweise 50%"</formula>
    </cfRule>
    <cfRule type="cellIs" dxfId="493" priority="533" operator="equal">
      <formula>"geplant"</formula>
    </cfRule>
    <cfRule type="cellIs" dxfId="492" priority="534" operator="equal">
      <formula>"nein"</formula>
    </cfRule>
    <cfRule type="cellIs" dxfId="491" priority="535" operator="equal">
      <formula>"ja"</formula>
    </cfRule>
  </conditionalFormatting>
  <conditionalFormatting sqref="H145">
    <cfRule type="cellIs" dxfId="490" priority="515" operator="equal">
      <formula>"nicht zutreffend"</formula>
    </cfRule>
    <cfRule type="cellIs" dxfId="489" priority="516" operator="equal">
      <formula>"teilweise 25%"</formula>
    </cfRule>
    <cfRule type="cellIs" dxfId="488" priority="517" operator="equal">
      <formula>"teilweise 75%"</formula>
    </cfRule>
    <cfRule type="cellIs" dxfId="487" priority="518" operator="equal">
      <formula>"teilweise 50%"</formula>
    </cfRule>
    <cfRule type="cellIs" dxfId="486" priority="519" operator="equal">
      <formula>"geplant"</formula>
    </cfRule>
    <cfRule type="cellIs" dxfId="485" priority="520" operator="equal">
      <formula>"nein"</formula>
    </cfRule>
    <cfRule type="cellIs" dxfId="484" priority="521" operator="equal">
      <formula>"ja"</formula>
    </cfRule>
  </conditionalFormatting>
  <conditionalFormatting sqref="H145">
    <cfRule type="cellIs" dxfId="483" priority="522" operator="equal">
      <formula>"nicht zutreffend"</formula>
    </cfRule>
    <cfRule type="cellIs" dxfId="482" priority="523" operator="equal">
      <formula>"teilweise 25%"</formula>
    </cfRule>
    <cfRule type="cellIs" dxfId="481" priority="524" operator="equal">
      <formula>"teilweise 75%"</formula>
    </cfRule>
    <cfRule type="cellIs" dxfId="480" priority="525" operator="equal">
      <formula>"teilweise 50%"</formula>
    </cfRule>
    <cfRule type="cellIs" dxfId="479" priority="526" operator="equal">
      <formula>"geplant"</formula>
    </cfRule>
    <cfRule type="cellIs" dxfId="478" priority="527" operator="equal">
      <formula>"nein"</formula>
    </cfRule>
    <cfRule type="cellIs" dxfId="477" priority="528" operator="equal">
      <formula>"ja"</formula>
    </cfRule>
  </conditionalFormatting>
  <conditionalFormatting sqref="H140">
    <cfRule type="cellIs" dxfId="476" priority="500" operator="equal">
      <formula>"nicht zutreffend"</formula>
    </cfRule>
    <cfRule type="cellIs" dxfId="475" priority="501" operator="equal">
      <formula>"teilweise 25%"</formula>
    </cfRule>
    <cfRule type="cellIs" dxfId="474" priority="502" operator="equal">
      <formula>"teilweise 75%"</formula>
    </cfRule>
    <cfRule type="cellIs" dxfId="473" priority="503" operator="equal">
      <formula>"teilweise 50%"</formula>
    </cfRule>
    <cfRule type="cellIs" dxfId="472" priority="504" operator="equal">
      <formula>"geplant"</formula>
    </cfRule>
    <cfRule type="cellIs" dxfId="471" priority="505" operator="equal">
      <formula>"nein"</formula>
    </cfRule>
    <cfRule type="cellIs" dxfId="470" priority="506" operator="equal">
      <formula>"ja"</formula>
    </cfRule>
  </conditionalFormatting>
  <conditionalFormatting sqref="H140">
    <cfRule type="cellIs" dxfId="469" priority="493" operator="equal">
      <formula>"nicht zutreffend"</formula>
    </cfRule>
    <cfRule type="cellIs" dxfId="468" priority="494" operator="equal">
      <formula>"teilweise 25%"</formula>
    </cfRule>
    <cfRule type="cellIs" dxfId="467" priority="495" operator="equal">
      <formula>"teilweise 75%"</formula>
    </cfRule>
    <cfRule type="cellIs" dxfId="466" priority="496" operator="equal">
      <formula>"teilweise 50%"</formula>
    </cfRule>
    <cfRule type="cellIs" dxfId="465" priority="497" operator="equal">
      <formula>"geplant"</formula>
    </cfRule>
    <cfRule type="cellIs" dxfId="464" priority="498" operator="equal">
      <formula>"nein"</formula>
    </cfRule>
    <cfRule type="cellIs" dxfId="463" priority="499" operator="equal">
      <formula>"ja"</formula>
    </cfRule>
  </conditionalFormatting>
  <conditionalFormatting sqref="H140">
    <cfRule type="cellIs" dxfId="462" priority="507" operator="equal">
      <formula>"nicht zutreffend"</formula>
    </cfRule>
    <cfRule type="cellIs" dxfId="461" priority="508" operator="equal">
      <formula>"teilweise 25%"</formula>
    </cfRule>
    <cfRule type="cellIs" dxfId="460" priority="509" operator="equal">
      <formula>"teilweise 75%"</formula>
    </cfRule>
    <cfRule type="cellIs" dxfId="459" priority="510" operator="equal">
      <formula>"teilweise 50%"</formula>
    </cfRule>
    <cfRule type="cellIs" dxfId="458" priority="511" operator="equal">
      <formula>"geplant"</formula>
    </cfRule>
    <cfRule type="cellIs" dxfId="457" priority="512" operator="equal">
      <formula>"nein"</formula>
    </cfRule>
    <cfRule type="cellIs" dxfId="456" priority="513" operator="equal">
      <formula>"ja"</formula>
    </cfRule>
  </conditionalFormatting>
  <conditionalFormatting sqref="H126">
    <cfRule type="cellIs" dxfId="455" priority="478" operator="equal">
      <formula>"nicht zutreffend"</formula>
    </cfRule>
    <cfRule type="cellIs" dxfId="454" priority="479" operator="equal">
      <formula>"teilweise 25%"</formula>
    </cfRule>
    <cfRule type="cellIs" dxfId="453" priority="480" operator="equal">
      <formula>"teilweise 75%"</formula>
    </cfRule>
    <cfRule type="cellIs" dxfId="452" priority="481" operator="equal">
      <formula>"teilweise 50%"</formula>
    </cfRule>
    <cfRule type="cellIs" dxfId="451" priority="482" operator="equal">
      <formula>"geplant"</formula>
    </cfRule>
    <cfRule type="cellIs" dxfId="450" priority="483" operator="equal">
      <formula>"nein"</formula>
    </cfRule>
    <cfRule type="cellIs" dxfId="449" priority="484" operator="equal">
      <formula>"ja"</formula>
    </cfRule>
  </conditionalFormatting>
  <conditionalFormatting sqref="H126">
    <cfRule type="cellIs" dxfId="448" priority="485" operator="equal">
      <formula>"nicht zutreffend"</formula>
    </cfRule>
    <cfRule type="cellIs" dxfId="447" priority="486" operator="equal">
      <formula>"teilweise 25%"</formula>
    </cfRule>
    <cfRule type="cellIs" dxfId="446" priority="487" operator="equal">
      <formula>"teilweise 75%"</formula>
    </cfRule>
    <cfRule type="cellIs" dxfId="445" priority="488" operator="equal">
      <formula>"teilweise 50%"</formula>
    </cfRule>
    <cfRule type="cellIs" dxfId="444" priority="489" operator="equal">
      <formula>"geplant"</formula>
    </cfRule>
    <cfRule type="cellIs" dxfId="443" priority="490" operator="equal">
      <formula>"nein"</formula>
    </cfRule>
    <cfRule type="cellIs" dxfId="442" priority="491" operator="equal">
      <formula>"ja"</formula>
    </cfRule>
  </conditionalFormatting>
  <conditionalFormatting sqref="H146">
    <cfRule type="cellIs" dxfId="441" priority="463" operator="equal">
      <formula>"nicht zutreffend"</formula>
    </cfRule>
    <cfRule type="cellIs" dxfId="440" priority="464" operator="equal">
      <formula>"teilweise 25%"</formula>
    </cfRule>
    <cfRule type="cellIs" dxfId="439" priority="465" operator="equal">
      <formula>"teilweise 75%"</formula>
    </cfRule>
    <cfRule type="cellIs" dxfId="438" priority="466" operator="equal">
      <formula>"teilweise 50%"</formula>
    </cfRule>
    <cfRule type="cellIs" dxfId="437" priority="467" operator="equal">
      <formula>"geplant"</formula>
    </cfRule>
    <cfRule type="cellIs" dxfId="436" priority="468" operator="equal">
      <formula>"nein"</formula>
    </cfRule>
    <cfRule type="cellIs" dxfId="435" priority="469" operator="equal">
      <formula>"ja"</formula>
    </cfRule>
  </conditionalFormatting>
  <conditionalFormatting sqref="H146">
    <cfRule type="cellIs" dxfId="434" priority="456" operator="equal">
      <formula>"nicht zutreffend"</formula>
    </cfRule>
    <cfRule type="cellIs" dxfId="433" priority="457" operator="equal">
      <formula>"teilweise 25%"</formula>
    </cfRule>
    <cfRule type="cellIs" dxfId="432" priority="458" operator="equal">
      <formula>"teilweise 75%"</formula>
    </cfRule>
    <cfRule type="cellIs" dxfId="431" priority="459" operator="equal">
      <formula>"teilweise 50%"</formula>
    </cfRule>
    <cfRule type="cellIs" dxfId="430" priority="460" operator="equal">
      <formula>"geplant"</formula>
    </cfRule>
    <cfRule type="cellIs" dxfId="429" priority="461" operator="equal">
      <formula>"nein"</formula>
    </cfRule>
    <cfRule type="cellIs" dxfId="428" priority="462" operator="equal">
      <formula>"ja"</formula>
    </cfRule>
  </conditionalFormatting>
  <conditionalFormatting sqref="H146">
    <cfRule type="cellIs" dxfId="427" priority="470" operator="equal">
      <formula>"nicht zutreffend"</formula>
    </cfRule>
    <cfRule type="cellIs" dxfId="426" priority="471" operator="equal">
      <formula>"teilweise 25%"</formula>
    </cfRule>
    <cfRule type="cellIs" dxfId="425" priority="472" operator="equal">
      <formula>"teilweise 75%"</formula>
    </cfRule>
    <cfRule type="cellIs" dxfId="424" priority="473" operator="equal">
      <formula>"teilweise 50%"</formula>
    </cfRule>
    <cfRule type="cellIs" dxfId="423" priority="474" operator="equal">
      <formula>"geplant"</formula>
    </cfRule>
    <cfRule type="cellIs" dxfId="422" priority="475" operator="equal">
      <formula>"nein"</formula>
    </cfRule>
    <cfRule type="cellIs" dxfId="421" priority="476" operator="equal">
      <formula>"ja"</formula>
    </cfRule>
  </conditionalFormatting>
  <conditionalFormatting sqref="H147">
    <cfRule type="cellIs" dxfId="420" priority="433" operator="equal">
      <formula>"nicht zutreffend"</formula>
    </cfRule>
    <cfRule type="cellIs" dxfId="419" priority="434" operator="equal">
      <formula>"teilweise 25%"</formula>
    </cfRule>
    <cfRule type="cellIs" dxfId="418" priority="435" operator="equal">
      <formula>"teilweise 75%"</formula>
    </cfRule>
    <cfRule type="cellIs" dxfId="417" priority="436" operator="equal">
      <formula>"teilweise 50%"</formula>
    </cfRule>
    <cfRule type="cellIs" dxfId="416" priority="437" operator="equal">
      <formula>"geplant"</formula>
    </cfRule>
    <cfRule type="cellIs" dxfId="415" priority="438" operator="equal">
      <formula>"nein"</formula>
    </cfRule>
    <cfRule type="cellIs" dxfId="414" priority="439" operator="equal">
      <formula>"ja"</formula>
    </cfRule>
  </conditionalFormatting>
  <conditionalFormatting sqref="H147">
    <cfRule type="cellIs" dxfId="413" priority="441" operator="equal">
      <formula>"nicht zutreffend"</formula>
    </cfRule>
    <cfRule type="cellIs" dxfId="412" priority="442" operator="equal">
      <formula>"teilweise 25%"</formula>
    </cfRule>
    <cfRule type="cellIs" dxfId="411" priority="443" operator="equal">
      <formula>"teilweise 75%"</formula>
    </cfRule>
    <cfRule type="cellIs" dxfId="410" priority="444" operator="equal">
      <formula>"teilweise 50%"</formula>
    </cfRule>
    <cfRule type="cellIs" dxfId="409" priority="445" operator="equal">
      <formula>"geplant"</formula>
    </cfRule>
    <cfRule type="cellIs" dxfId="408" priority="446" operator="equal">
      <formula>"nein"</formula>
    </cfRule>
    <cfRule type="cellIs" dxfId="407" priority="447" operator="equal">
      <formula>"ja"</formula>
    </cfRule>
  </conditionalFormatting>
  <conditionalFormatting sqref="H147">
    <cfRule type="cellIs" dxfId="406" priority="448" operator="equal">
      <formula>"nicht zutreffend"</formula>
    </cfRule>
    <cfRule type="cellIs" dxfId="405" priority="449" operator="equal">
      <formula>"teilweise 25%"</formula>
    </cfRule>
    <cfRule type="cellIs" dxfId="404" priority="450" operator="equal">
      <formula>"teilweise 75%"</formula>
    </cfRule>
    <cfRule type="cellIs" dxfId="403" priority="451" operator="equal">
      <formula>"teilweise 50%"</formula>
    </cfRule>
    <cfRule type="cellIs" dxfId="402" priority="452" operator="equal">
      <formula>"geplant"</formula>
    </cfRule>
    <cfRule type="cellIs" dxfId="401" priority="453" operator="equal">
      <formula>"nein"</formula>
    </cfRule>
    <cfRule type="cellIs" dxfId="400" priority="454" operator="equal">
      <formula>"ja"</formula>
    </cfRule>
  </conditionalFormatting>
  <conditionalFormatting sqref="H79">
    <cfRule type="cellIs" dxfId="399" priority="426" operator="equal">
      <formula>"nicht zutreffend"</formula>
    </cfRule>
    <cfRule type="cellIs" dxfId="398" priority="427" operator="equal">
      <formula>"teilweise 25%"</formula>
    </cfRule>
    <cfRule type="cellIs" dxfId="397" priority="428" operator="equal">
      <formula>"teilweise 75%"</formula>
    </cfRule>
    <cfRule type="cellIs" dxfId="396" priority="429" operator="equal">
      <formula>"teilweise 50%"</formula>
    </cfRule>
    <cfRule type="cellIs" dxfId="395" priority="430" operator="equal">
      <formula>"geplant"</formula>
    </cfRule>
    <cfRule type="cellIs" dxfId="394" priority="431" operator="equal">
      <formula>"nein"</formula>
    </cfRule>
    <cfRule type="cellIs" dxfId="393" priority="432" operator="equal">
      <formula>"ja"</formula>
    </cfRule>
  </conditionalFormatting>
  <conditionalFormatting sqref="H251">
    <cfRule type="cellIs" dxfId="392" priority="419" operator="equal">
      <formula>"nicht zutreffend"</formula>
    </cfRule>
    <cfRule type="cellIs" dxfId="391" priority="420" operator="equal">
      <formula>"teilweise 25%"</formula>
    </cfRule>
    <cfRule type="cellIs" dxfId="390" priority="421" operator="equal">
      <formula>"teilweise 75%"</formula>
    </cfRule>
    <cfRule type="cellIs" dxfId="389" priority="422" operator="equal">
      <formula>"teilweise 50%"</formula>
    </cfRule>
    <cfRule type="cellIs" dxfId="388" priority="423" operator="equal">
      <formula>"geplant"</formula>
    </cfRule>
    <cfRule type="cellIs" dxfId="387" priority="424" operator="equal">
      <formula>"nein"</formula>
    </cfRule>
    <cfRule type="cellIs" dxfId="386" priority="425" operator="equal">
      <formula>"ja"</formula>
    </cfRule>
  </conditionalFormatting>
  <conditionalFormatting sqref="H257">
    <cfRule type="cellIs" dxfId="385" priority="412" operator="equal">
      <formula>"nicht zutreffend"</formula>
    </cfRule>
    <cfRule type="cellIs" dxfId="384" priority="413" operator="equal">
      <formula>"teilweise 25%"</formula>
    </cfRule>
    <cfRule type="cellIs" dxfId="383" priority="414" operator="equal">
      <formula>"teilweise 75%"</formula>
    </cfRule>
    <cfRule type="cellIs" dxfId="382" priority="415" operator="equal">
      <formula>"teilweise 50%"</formula>
    </cfRule>
    <cfRule type="cellIs" dxfId="381" priority="416" operator="equal">
      <formula>"geplant"</formula>
    </cfRule>
    <cfRule type="cellIs" dxfId="380" priority="417" operator="equal">
      <formula>"nein"</formula>
    </cfRule>
    <cfRule type="cellIs" dxfId="379" priority="418" operator="equal">
      <formula>"ja"</formula>
    </cfRule>
  </conditionalFormatting>
  <conditionalFormatting sqref="H257">
    <cfRule type="cellIs" dxfId="378" priority="405" operator="equal">
      <formula>"nicht zutreffend"</formula>
    </cfRule>
    <cfRule type="cellIs" dxfId="377" priority="406" operator="equal">
      <formula>"teilweise 25%"</formula>
    </cfRule>
    <cfRule type="cellIs" dxfId="376" priority="407" operator="equal">
      <formula>"teilweise 75%"</formula>
    </cfRule>
    <cfRule type="cellIs" dxfId="375" priority="408" operator="equal">
      <formula>"teilweise 50%"</formula>
    </cfRule>
    <cfRule type="cellIs" dxfId="374" priority="409" operator="equal">
      <formula>"geplant"</formula>
    </cfRule>
    <cfRule type="cellIs" dxfId="373" priority="410" operator="equal">
      <formula>"nein"</formula>
    </cfRule>
    <cfRule type="cellIs" dxfId="372" priority="411" operator="equal">
      <formula>"ja"</formula>
    </cfRule>
  </conditionalFormatting>
  <conditionalFormatting sqref="H256">
    <cfRule type="cellIs" dxfId="371" priority="398" operator="equal">
      <formula>"nicht zutreffend"</formula>
    </cfRule>
    <cfRule type="cellIs" dxfId="370" priority="399" operator="equal">
      <formula>"teilweise 25%"</formula>
    </cfRule>
    <cfRule type="cellIs" dxfId="369" priority="400" operator="equal">
      <formula>"teilweise 75%"</formula>
    </cfRule>
    <cfRule type="cellIs" dxfId="368" priority="401" operator="equal">
      <formula>"teilweise 50%"</formula>
    </cfRule>
    <cfRule type="cellIs" dxfId="367" priority="402" operator="equal">
      <formula>"geplant"</formula>
    </cfRule>
    <cfRule type="cellIs" dxfId="366" priority="403" operator="equal">
      <formula>"nein"</formula>
    </cfRule>
    <cfRule type="cellIs" dxfId="365" priority="404" operator="equal">
      <formula>"ja"</formula>
    </cfRule>
  </conditionalFormatting>
  <conditionalFormatting sqref="H256">
    <cfRule type="cellIs" dxfId="364" priority="391" operator="equal">
      <formula>"nicht zutreffend"</formula>
    </cfRule>
    <cfRule type="cellIs" dxfId="363" priority="392" operator="equal">
      <formula>"teilweise 25%"</formula>
    </cfRule>
    <cfRule type="cellIs" dxfId="362" priority="393" operator="equal">
      <formula>"teilweise 75%"</formula>
    </cfRule>
    <cfRule type="cellIs" dxfId="361" priority="394" operator="equal">
      <formula>"teilweise 50%"</formula>
    </cfRule>
    <cfRule type="cellIs" dxfId="360" priority="395" operator="equal">
      <formula>"geplant"</formula>
    </cfRule>
    <cfRule type="cellIs" dxfId="359" priority="396" operator="equal">
      <formula>"nein"</formula>
    </cfRule>
    <cfRule type="cellIs" dxfId="358" priority="397" operator="equal">
      <formula>"ja"</formula>
    </cfRule>
  </conditionalFormatting>
  <conditionalFormatting sqref="H257">
    <cfRule type="cellIs" dxfId="357" priority="384" operator="equal">
      <formula>"nicht zutreffend"</formula>
    </cfRule>
    <cfRule type="cellIs" dxfId="356" priority="385" operator="equal">
      <formula>"teilweise 25%"</formula>
    </cfRule>
    <cfRule type="cellIs" dxfId="355" priority="386" operator="equal">
      <formula>"teilweise 75%"</formula>
    </cfRule>
    <cfRule type="cellIs" dxfId="354" priority="387" operator="equal">
      <formula>"teilweise 50%"</formula>
    </cfRule>
    <cfRule type="cellIs" dxfId="353" priority="388" operator="equal">
      <formula>"geplant"</formula>
    </cfRule>
    <cfRule type="cellIs" dxfId="352" priority="389" operator="equal">
      <formula>"nein"</formula>
    </cfRule>
    <cfRule type="cellIs" dxfId="351" priority="390" operator="equal">
      <formula>"ja"</formula>
    </cfRule>
  </conditionalFormatting>
  <conditionalFormatting sqref="H257">
    <cfRule type="cellIs" dxfId="350" priority="377" operator="equal">
      <formula>"nicht zutreffend"</formula>
    </cfRule>
    <cfRule type="cellIs" dxfId="349" priority="378" operator="equal">
      <formula>"teilweise 25%"</formula>
    </cfRule>
    <cfRule type="cellIs" dxfId="348" priority="379" operator="equal">
      <formula>"teilweise 75%"</formula>
    </cfRule>
    <cfRule type="cellIs" dxfId="347" priority="380" operator="equal">
      <formula>"teilweise 50%"</formula>
    </cfRule>
    <cfRule type="cellIs" dxfId="346" priority="381" operator="equal">
      <formula>"geplant"</formula>
    </cfRule>
    <cfRule type="cellIs" dxfId="345" priority="382" operator="equal">
      <formula>"nein"</formula>
    </cfRule>
    <cfRule type="cellIs" dxfId="344" priority="383" operator="equal">
      <formula>"ja"</formula>
    </cfRule>
  </conditionalFormatting>
  <conditionalFormatting sqref="H257">
    <cfRule type="cellIs" dxfId="343" priority="370" operator="equal">
      <formula>"nicht zutreffend"</formula>
    </cfRule>
    <cfRule type="cellIs" dxfId="342" priority="371" operator="equal">
      <formula>"teilweise 25%"</formula>
    </cfRule>
    <cfRule type="cellIs" dxfId="341" priority="372" operator="equal">
      <formula>"teilweise 75%"</formula>
    </cfRule>
    <cfRule type="cellIs" dxfId="340" priority="373" operator="equal">
      <formula>"teilweise 50%"</formula>
    </cfRule>
    <cfRule type="cellIs" dxfId="339" priority="374" operator="equal">
      <formula>"geplant"</formula>
    </cfRule>
    <cfRule type="cellIs" dxfId="338" priority="375" operator="equal">
      <formula>"nein"</formula>
    </cfRule>
    <cfRule type="cellIs" dxfId="337" priority="376" operator="equal">
      <formula>"ja"</formula>
    </cfRule>
  </conditionalFormatting>
  <conditionalFormatting sqref="H156">
    <cfRule type="cellIs" dxfId="336" priority="356" operator="equal">
      <formula>"nicht zutreffend"</formula>
    </cfRule>
    <cfRule type="cellIs" dxfId="335" priority="357" operator="equal">
      <formula>"teilweise 25%"</formula>
    </cfRule>
    <cfRule type="cellIs" dxfId="334" priority="358" operator="equal">
      <formula>"teilweise 75%"</formula>
    </cfRule>
    <cfRule type="cellIs" dxfId="333" priority="359" operator="equal">
      <formula>"teilweise 50%"</formula>
    </cfRule>
    <cfRule type="cellIs" dxfId="332" priority="360" operator="equal">
      <formula>"geplant"</formula>
    </cfRule>
    <cfRule type="cellIs" dxfId="331" priority="361" operator="equal">
      <formula>"nein"</formula>
    </cfRule>
    <cfRule type="cellIs" dxfId="330" priority="362" operator="equal">
      <formula>"ja"</formula>
    </cfRule>
  </conditionalFormatting>
  <conditionalFormatting sqref="H156">
    <cfRule type="cellIs" dxfId="329" priority="363" operator="equal">
      <formula>"nicht zutreffend"</formula>
    </cfRule>
    <cfRule type="cellIs" dxfId="328" priority="364" operator="equal">
      <formula>"teilweise 25%"</formula>
    </cfRule>
    <cfRule type="cellIs" dxfId="327" priority="365" operator="equal">
      <formula>"teilweise 75%"</formula>
    </cfRule>
    <cfRule type="cellIs" dxfId="326" priority="366" operator="equal">
      <formula>"teilweise 50%"</formula>
    </cfRule>
    <cfRule type="cellIs" dxfId="325" priority="367" operator="equal">
      <formula>"geplant"</formula>
    </cfRule>
    <cfRule type="cellIs" dxfId="324" priority="368" operator="equal">
      <formula>"nein"</formula>
    </cfRule>
    <cfRule type="cellIs" dxfId="323" priority="369" operator="equal">
      <formula>"ja"</formula>
    </cfRule>
  </conditionalFormatting>
  <conditionalFormatting sqref="H157">
    <cfRule type="cellIs" dxfId="322" priority="311" operator="equal">
      <formula>"nicht zutreffend"</formula>
    </cfRule>
    <cfRule type="cellIs" dxfId="321" priority="312" operator="equal">
      <formula>"teilweise 25%"</formula>
    </cfRule>
    <cfRule type="cellIs" dxfId="320" priority="313" operator="equal">
      <formula>"teilweise 75%"</formula>
    </cfRule>
    <cfRule type="cellIs" dxfId="319" priority="314" operator="equal">
      <formula>"teilweise 50%"</formula>
    </cfRule>
    <cfRule type="cellIs" dxfId="318" priority="315" operator="equal">
      <formula>"geplant"</formula>
    </cfRule>
    <cfRule type="cellIs" dxfId="317" priority="316" operator="equal">
      <formula>"nein"</formula>
    </cfRule>
    <cfRule type="cellIs" dxfId="316" priority="317" operator="equal">
      <formula>"ja"</formula>
    </cfRule>
  </conditionalFormatting>
  <conditionalFormatting sqref="H157">
    <cfRule type="cellIs" dxfId="315" priority="318" operator="equal">
      <formula>"nicht zutreffend"</formula>
    </cfRule>
    <cfRule type="cellIs" dxfId="314" priority="319" operator="equal">
      <formula>"teilweise 25%"</formula>
    </cfRule>
    <cfRule type="cellIs" dxfId="313" priority="320" operator="equal">
      <formula>"teilweise 75%"</formula>
    </cfRule>
    <cfRule type="cellIs" dxfId="312" priority="321" operator="equal">
      <formula>"teilweise 50%"</formula>
    </cfRule>
    <cfRule type="cellIs" dxfId="311" priority="322" operator="equal">
      <formula>"geplant"</formula>
    </cfRule>
    <cfRule type="cellIs" dxfId="310" priority="323" operator="equal">
      <formula>"nein"</formula>
    </cfRule>
    <cfRule type="cellIs" dxfId="309" priority="324" operator="equal">
      <formula>"ja"</formula>
    </cfRule>
  </conditionalFormatting>
  <conditionalFormatting sqref="C270">
    <cfRule type="expression" dxfId="308" priority="2778">
      <formula>#REF!="Grün"</formula>
    </cfRule>
    <cfRule type="expression" dxfId="307" priority="2779">
      <formula>#REF!="Rot"</formula>
    </cfRule>
  </conditionalFormatting>
  <conditionalFormatting sqref="D208 F210:G210 I210:J210">
    <cfRule type="expression" dxfId="306" priority="2776">
      <formula>#REF!="Grün"</formula>
    </cfRule>
    <cfRule type="expression" dxfId="305" priority="2777">
      <formula>#REF!="Rot"</formula>
    </cfRule>
  </conditionalFormatting>
  <conditionalFormatting sqref="E208">
    <cfRule type="expression" dxfId="304" priority="2774">
      <formula>#REF!="Grün"</formula>
    </cfRule>
    <cfRule type="expression" dxfId="303" priority="2775">
      <formula>#REF!="Rot"</formula>
    </cfRule>
  </conditionalFormatting>
  <conditionalFormatting sqref="C72:C75">
    <cfRule type="expression" dxfId="302" priority="2768">
      <formula>#REF!="Grün"</formula>
    </cfRule>
    <cfRule type="expression" dxfId="301" priority="2769">
      <formula>#REF!="Rot"</formula>
    </cfRule>
  </conditionalFormatting>
  <conditionalFormatting sqref="C124 C131:C133 C135:C137 C139:C140 C142:C143 C128:C129 C126">
    <cfRule type="expression" dxfId="300" priority="885">
      <formula>#REF!="Grün"</formula>
    </cfRule>
    <cfRule type="expression" dxfId="299" priority="886">
      <formula>#REF!="Rot"</formula>
    </cfRule>
  </conditionalFormatting>
  <conditionalFormatting sqref="H163 H166">
    <cfRule type="cellIs" dxfId="298" priority="296" operator="equal">
      <formula>"nicht zutreffend"</formula>
    </cfRule>
    <cfRule type="cellIs" dxfId="297" priority="297" operator="equal">
      <formula>"teilweise 25%"</formula>
    </cfRule>
    <cfRule type="cellIs" dxfId="296" priority="298" operator="equal">
      <formula>"teilweise 75%"</formula>
    </cfRule>
    <cfRule type="cellIs" dxfId="295" priority="299" operator="equal">
      <formula>"teilweise 50%"</formula>
    </cfRule>
    <cfRule type="cellIs" dxfId="294" priority="300" operator="equal">
      <formula>"geplant"</formula>
    </cfRule>
    <cfRule type="cellIs" dxfId="293" priority="301" operator="equal">
      <formula>"nein"</formula>
    </cfRule>
    <cfRule type="cellIs" dxfId="292" priority="302" operator="equal">
      <formula>"ja"</formula>
    </cfRule>
  </conditionalFormatting>
  <conditionalFormatting sqref="H163 H166">
    <cfRule type="cellIs" dxfId="291" priority="303" operator="equal">
      <formula>"nicht zutreffend"</formula>
    </cfRule>
    <cfRule type="cellIs" dxfId="290" priority="304" operator="equal">
      <formula>"teilweise 25%"</formula>
    </cfRule>
    <cfRule type="cellIs" dxfId="289" priority="305" operator="equal">
      <formula>"teilweise 75%"</formula>
    </cfRule>
    <cfRule type="cellIs" dxfId="288" priority="306" operator="equal">
      <formula>"teilweise 50%"</formula>
    </cfRule>
    <cfRule type="cellIs" dxfId="287" priority="307" operator="equal">
      <formula>"geplant"</formula>
    </cfRule>
    <cfRule type="cellIs" dxfId="286" priority="308" operator="equal">
      <formula>"nein"</formula>
    </cfRule>
    <cfRule type="cellIs" dxfId="285" priority="309" operator="equal">
      <formula>"ja"</formula>
    </cfRule>
  </conditionalFormatting>
  <conditionalFormatting sqref="H165">
    <cfRule type="cellIs" dxfId="284" priority="281" operator="equal">
      <formula>"nicht zutreffend"</formula>
    </cfRule>
    <cfRule type="cellIs" dxfId="283" priority="282" operator="equal">
      <formula>"teilweise 25%"</formula>
    </cfRule>
    <cfRule type="cellIs" dxfId="282" priority="283" operator="equal">
      <formula>"teilweise 75%"</formula>
    </cfRule>
    <cfRule type="cellIs" dxfId="281" priority="284" operator="equal">
      <formula>"teilweise 50%"</formula>
    </cfRule>
    <cfRule type="cellIs" dxfId="280" priority="285" operator="equal">
      <formula>"geplant"</formula>
    </cfRule>
    <cfRule type="cellIs" dxfId="279" priority="286" operator="equal">
      <formula>"nein"</formula>
    </cfRule>
    <cfRule type="cellIs" dxfId="278" priority="287" operator="equal">
      <formula>"ja"</formula>
    </cfRule>
  </conditionalFormatting>
  <conditionalFormatting sqref="H165">
    <cfRule type="cellIs" dxfId="277" priority="274" operator="equal">
      <formula>"nicht zutreffend"</formula>
    </cfRule>
    <cfRule type="cellIs" dxfId="276" priority="275" operator="equal">
      <formula>"teilweise 25%"</formula>
    </cfRule>
    <cfRule type="cellIs" dxfId="275" priority="276" operator="equal">
      <formula>"teilweise 75%"</formula>
    </cfRule>
    <cfRule type="cellIs" dxfId="274" priority="277" operator="equal">
      <formula>"teilweise 50%"</formula>
    </cfRule>
    <cfRule type="cellIs" dxfId="273" priority="278" operator="equal">
      <formula>"geplant"</formula>
    </cfRule>
    <cfRule type="cellIs" dxfId="272" priority="279" operator="equal">
      <formula>"nein"</formula>
    </cfRule>
    <cfRule type="cellIs" dxfId="271" priority="280" operator="equal">
      <formula>"ja"</formula>
    </cfRule>
  </conditionalFormatting>
  <conditionalFormatting sqref="H165">
    <cfRule type="cellIs" dxfId="270" priority="288" operator="equal">
      <formula>"nicht zutreffend"</formula>
    </cfRule>
    <cfRule type="cellIs" dxfId="269" priority="289" operator="equal">
      <formula>"teilweise 25%"</formula>
    </cfRule>
    <cfRule type="cellIs" dxfId="268" priority="290" operator="equal">
      <formula>"teilweise 75%"</formula>
    </cfRule>
    <cfRule type="cellIs" dxfId="267" priority="291" operator="equal">
      <formula>"teilweise 50%"</formula>
    </cfRule>
    <cfRule type="cellIs" dxfId="266" priority="292" operator="equal">
      <formula>"geplant"</formula>
    </cfRule>
    <cfRule type="cellIs" dxfId="265" priority="293" operator="equal">
      <formula>"nein"</formula>
    </cfRule>
    <cfRule type="cellIs" dxfId="264" priority="294" operator="equal">
      <formula>"ja"</formula>
    </cfRule>
  </conditionalFormatting>
  <conditionalFormatting sqref="H164">
    <cfRule type="cellIs" dxfId="263" priority="259" operator="equal">
      <formula>"nicht zutreffend"</formula>
    </cfRule>
    <cfRule type="cellIs" dxfId="262" priority="260" operator="equal">
      <formula>"teilweise 25%"</formula>
    </cfRule>
    <cfRule type="cellIs" dxfId="261" priority="261" operator="equal">
      <formula>"teilweise 75%"</formula>
    </cfRule>
    <cfRule type="cellIs" dxfId="260" priority="262" operator="equal">
      <formula>"teilweise 50%"</formula>
    </cfRule>
    <cfRule type="cellIs" dxfId="259" priority="263" operator="equal">
      <formula>"geplant"</formula>
    </cfRule>
    <cfRule type="cellIs" dxfId="258" priority="264" operator="equal">
      <formula>"nein"</formula>
    </cfRule>
    <cfRule type="cellIs" dxfId="257" priority="265" operator="equal">
      <formula>"ja"</formula>
    </cfRule>
  </conditionalFormatting>
  <conditionalFormatting sqref="H164">
    <cfRule type="cellIs" dxfId="256" priority="252" operator="equal">
      <formula>"nicht zutreffend"</formula>
    </cfRule>
    <cfRule type="cellIs" dxfId="255" priority="253" operator="equal">
      <formula>"teilweise 25%"</formula>
    </cfRule>
    <cfRule type="cellIs" dxfId="254" priority="254" operator="equal">
      <formula>"teilweise 75%"</formula>
    </cfRule>
    <cfRule type="cellIs" dxfId="253" priority="255" operator="equal">
      <formula>"teilweise 50%"</formula>
    </cfRule>
    <cfRule type="cellIs" dxfId="252" priority="256" operator="equal">
      <formula>"geplant"</formula>
    </cfRule>
    <cfRule type="cellIs" dxfId="251" priority="257" operator="equal">
      <formula>"nein"</formula>
    </cfRule>
    <cfRule type="cellIs" dxfId="250" priority="258" operator="equal">
      <formula>"ja"</formula>
    </cfRule>
  </conditionalFormatting>
  <conditionalFormatting sqref="H164">
    <cfRule type="cellIs" dxfId="249" priority="266" operator="equal">
      <formula>"nicht zutreffend"</formula>
    </cfRule>
    <cfRule type="cellIs" dxfId="248" priority="267" operator="equal">
      <formula>"teilweise 25%"</formula>
    </cfRule>
    <cfRule type="cellIs" dxfId="247" priority="268" operator="equal">
      <formula>"teilweise 75%"</formula>
    </cfRule>
    <cfRule type="cellIs" dxfId="246" priority="269" operator="equal">
      <formula>"teilweise 50%"</formula>
    </cfRule>
    <cfRule type="cellIs" dxfId="245" priority="270" operator="equal">
      <formula>"geplant"</formula>
    </cfRule>
    <cfRule type="cellIs" dxfId="244" priority="271" operator="equal">
      <formula>"nein"</formula>
    </cfRule>
    <cfRule type="cellIs" dxfId="243" priority="272" operator="equal">
      <formula>"ja"</formula>
    </cfRule>
  </conditionalFormatting>
  <conditionalFormatting sqref="H168">
    <cfRule type="cellIs" dxfId="242" priority="207" operator="equal">
      <formula>"nicht zutreffend"</formula>
    </cfRule>
    <cfRule type="cellIs" dxfId="241" priority="208" operator="equal">
      <formula>"teilweise 25%"</formula>
    </cfRule>
    <cfRule type="cellIs" dxfId="240" priority="209" operator="equal">
      <formula>"teilweise 75%"</formula>
    </cfRule>
    <cfRule type="cellIs" dxfId="239" priority="210" operator="equal">
      <formula>"teilweise 50%"</formula>
    </cfRule>
    <cfRule type="cellIs" dxfId="238" priority="211" operator="equal">
      <formula>"geplant"</formula>
    </cfRule>
    <cfRule type="cellIs" dxfId="237" priority="212" operator="equal">
      <formula>"nein"</formula>
    </cfRule>
    <cfRule type="cellIs" dxfId="236" priority="213" operator="equal">
      <formula>"ja"</formula>
    </cfRule>
  </conditionalFormatting>
  <conditionalFormatting sqref="H169">
    <cfRule type="cellIs" dxfId="235" priority="200" operator="equal">
      <formula>"nicht zutreffend"</formula>
    </cfRule>
    <cfRule type="cellIs" dxfId="234" priority="201" operator="equal">
      <formula>"teilweise 25%"</formula>
    </cfRule>
    <cfRule type="cellIs" dxfId="233" priority="202" operator="equal">
      <formula>"teilweise 75%"</formula>
    </cfRule>
    <cfRule type="cellIs" dxfId="232" priority="203" operator="equal">
      <formula>"teilweise 50%"</formula>
    </cfRule>
    <cfRule type="cellIs" dxfId="231" priority="204" operator="equal">
      <formula>"geplant"</formula>
    </cfRule>
    <cfRule type="cellIs" dxfId="230" priority="205" operator="equal">
      <formula>"nein"</formula>
    </cfRule>
    <cfRule type="cellIs" dxfId="229" priority="206" operator="equal">
      <formula>"ja"</formula>
    </cfRule>
  </conditionalFormatting>
  <conditionalFormatting sqref="H168:H169">
    <cfRule type="cellIs" dxfId="228" priority="214" operator="equal">
      <formula>"nicht zutreffend"</formula>
    </cfRule>
    <cfRule type="cellIs" dxfId="227" priority="215" operator="equal">
      <formula>"teilweise 25%"</formula>
    </cfRule>
    <cfRule type="cellIs" dxfId="226" priority="216" operator="equal">
      <formula>"teilweise 75%"</formula>
    </cfRule>
    <cfRule type="cellIs" dxfId="225" priority="217" operator="equal">
      <formula>"teilweise 50%"</formula>
    </cfRule>
    <cfRule type="cellIs" dxfId="224" priority="218" operator="equal">
      <formula>"geplant"</formula>
    </cfRule>
    <cfRule type="cellIs" dxfId="223" priority="219" operator="equal">
      <formula>"nein"</formula>
    </cfRule>
    <cfRule type="cellIs" dxfId="222" priority="220" operator="equal">
      <formula>"ja"</formula>
    </cfRule>
  </conditionalFormatting>
  <conditionalFormatting sqref="H170">
    <cfRule type="cellIs" dxfId="221" priority="185" operator="equal">
      <formula>"nicht zutreffend"</formula>
    </cfRule>
    <cfRule type="cellIs" dxfId="220" priority="186" operator="equal">
      <formula>"teilweise 25%"</formula>
    </cfRule>
    <cfRule type="cellIs" dxfId="219" priority="187" operator="equal">
      <formula>"teilweise 75%"</formula>
    </cfRule>
    <cfRule type="cellIs" dxfId="218" priority="188" operator="equal">
      <formula>"teilweise 50%"</formula>
    </cfRule>
    <cfRule type="cellIs" dxfId="217" priority="189" operator="equal">
      <formula>"geplant"</formula>
    </cfRule>
    <cfRule type="cellIs" dxfId="216" priority="190" operator="equal">
      <formula>"nein"</formula>
    </cfRule>
    <cfRule type="cellIs" dxfId="215" priority="191" operator="equal">
      <formula>"ja"</formula>
    </cfRule>
  </conditionalFormatting>
  <conditionalFormatting sqref="H171">
    <cfRule type="cellIs" dxfId="214" priority="178" operator="equal">
      <formula>"nicht zutreffend"</formula>
    </cfRule>
    <cfRule type="cellIs" dxfId="213" priority="179" operator="equal">
      <formula>"teilweise 25%"</formula>
    </cfRule>
    <cfRule type="cellIs" dxfId="212" priority="180" operator="equal">
      <formula>"teilweise 75%"</formula>
    </cfRule>
    <cfRule type="cellIs" dxfId="211" priority="181" operator="equal">
      <formula>"teilweise 50%"</formula>
    </cfRule>
    <cfRule type="cellIs" dxfId="210" priority="182" operator="equal">
      <formula>"geplant"</formula>
    </cfRule>
    <cfRule type="cellIs" dxfId="209" priority="183" operator="equal">
      <formula>"nein"</formula>
    </cfRule>
    <cfRule type="cellIs" dxfId="208" priority="184" operator="equal">
      <formula>"ja"</formula>
    </cfRule>
  </conditionalFormatting>
  <conditionalFormatting sqref="H172">
    <cfRule type="cellIs" dxfId="207" priority="171" operator="equal">
      <formula>"nicht zutreffend"</formula>
    </cfRule>
    <cfRule type="cellIs" dxfId="206" priority="172" operator="equal">
      <formula>"teilweise 25%"</formula>
    </cfRule>
    <cfRule type="cellIs" dxfId="205" priority="173" operator="equal">
      <formula>"teilweise 75%"</formula>
    </cfRule>
    <cfRule type="cellIs" dxfId="204" priority="174" operator="equal">
      <formula>"teilweise 50%"</formula>
    </cfRule>
    <cfRule type="cellIs" dxfId="203" priority="175" operator="equal">
      <formula>"geplant"</formula>
    </cfRule>
    <cfRule type="cellIs" dxfId="202" priority="176" operator="equal">
      <formula>"nein"</formula>
    </cfRule>
    <cfRule type="cellIs" dxfId="201" priority="177" operator="equal">
      <formula>"ja"</formula>
    </cfRule>
  </conditionalFormatting>
  <conditionalFormatting sqref="H173">
    <cfRule type="cellIs" dxfId="200" priority="164" operator="equal">
      <formula>"nicht zutreffend"</formula>
    </cfRule>
    <cfRule type="cellIs" dxfId="199" priority="165" operator="equal">
      <formula>"teilweise 25%"</formula>
    </cfRule>
    <cfRule type="cellIs" dxfId="198" priority="166" operator="equal">
      <formula>"teilweise 75%"</formula>
    </cfRule>
    <cfRule type="cellIs" dxfId="197" priority="167" operator="equal">
      <formula>"teilweise 50%"</formula>
    </cfRule>
    <cfRule type="cellIs" dxfId="196" priority="168" operator="equal">
      <formula>"geplant"</formula>
    </cfRule>
    <cfRule type="cellIs" dxfId="195" priority="169" operator="equal">
      <formula>"nein"</formula>
    </cfRule>
    <cfRule type="cellIs" dxfId="194" priority="170" operator="equal">
      <formula>"ja"</formula>
    </cfRule>
  </conditionalFormatting>
  <conditionalFormatting sqref="H174">
    <cfRule type="cellIs" dxfId="193" priority="157" operator="equal">
      <formula>"nicht zutreffend"</formula>
    </cfRule>
    <cfRule type="cellIs" dxfId="192" priority="158" operator="equal">
      <formula>"teilweise 25%"</formula>
    </cfRule>
    <cfRule type="cellIs" dxfId="191" priority="159" operator="equal">
      <formula>"teilweise 75%"</formula>
    </cfRule>
    <cfRule type="cellIs" dxfId="190" priority="160" operator="equal">
      <formula>"teilweise 50%"</formula>
    </cfRule>
    <cfRule type="cellIs" dxfId="189" priority="161" operator="equal">
      <formula>"geplant"</formula>
    </cfRule>
    <cfRule type="cellIs" dxfId="188" priority="162" operator="equal">
      <formula>"nein"</formula>
    </cfRule>
    <cfRule type="cellIs" dxfId="187" priority="163" operator="equal">
      <formula>"ja"</formula>
    </cfRule>
  </conditionalFormatting>
  <conditionalFormatting sqref="H175">
    <cfRule type="cellIs" dxfId="186" priority="150" operator="equal">
      <formula>"nicht zutreffend"</formula>
    </cfRule>
    <cfRule type="cellIs" dxfId="185" priority="151" operator="equal">
      <formula>"teilweise 25%"</formula>
    </cfRule>
    <cfRule type="cellIs" dxfId="184" priority="152" operator="equal">
      <formula>"teilweise 75%"</formula>
    </cfRule>
    <cfRule type="cellIs" dxfId="183" priority="153" operator="equal">
      <formula>"teilweise 50%"</formula>
    </cfRule>
    <cfRule type="cellIs" dxfId="182" priority="154" operator="equal">
      <formula>"geplant"</formula>
    </cfRule>
    <cfRule type="cellIs" dxfId="181" priority="155" operator="equal">
      <formula>"nein"</formula>
    </cfRule>
    <cfRule type="cellIs" dxfId="180" priority="156" operator="equal">
      <formula>"ja"</formula>
    </cfRule>
  </conditionalFormatting>
  <conditionalFormatting sqref="H176">
    <cfRule type="cellIs" dxfId="179" priority="143" operator="equal">
      <formula>"nicht zutreffend"</formula>
    </cfRule>
    <cfRule type="cellIs" dxfId="178" priority="144" operator="equal">
      <formula>"teilweise 25%"</formula>
    </cfRule>
    <cfRule type="cellIs" dxfId="177" priority="145" operator="equal">
      <formula>"teilweise 75%"</formula>
    </cfRule>
    <cfRule type="cellIs" dxfId="176" priority="146" operator="equal">
      <formula>"teilweise 50%"</formula>
    </cfRule>
    <cfRule type="cellIs" dxfId="175" priority="147" operator="equal">
      <formula>"geplant"</formula>
    </cfRule>
    <cfRule type="cellIs" dxfId="174" priority="148" operator="equal">
      <formula>"nein"</formula>
    </cfRule>
    <cfRule type="cellIs" dxfId="173" priority="149" operator="equal">
      <formula>"ja"</formula>
    </cfRule>
  </conditionalFormatting>
  <conditionalFormatting sqref="H170:H176">
    <cfRule type="cellIs" dxfId="172" priority="192" operator="equal">
      <formula>"nicht zutreffend"</formula>
    </cfRule>
    <cfRule type="cellIs" dxfId="171" priority="193" operator="equal">
      <formula>"teilweise 25%"</formula>
    </cfRule>
    <cfRule type="cellIs" dxfId="170" priority="194" operator="equal">
      <formula>"teilweise 75%"</formula>
    </cfRule>
    <cfRule type="cellIs" dxfId="169" priority="195" operator="equal">
      <formula>"teilweise 50%"</formula>
    </cfRule>
    <cfRule type="cellIs" dxfId="168" priority="196" operator="equal">
      <formula>"geplant"</formula>
    </cfRule>
    <cfRule type="cellIs" dxfId="167" priority="197" operator="equal">
      <formula>"nein"</formula>
    </cfRule>
    <cfRule type="cellIs" dxfId="166" priority="198" operator="equal">
      <formula>"ja"</formula>
    </cfRule>
  </conditionalFormatting>
  <conditionalFormatting sqref="H177">
    <cfRule type="cellIs" dxfId="165" priority="128" operator="equal">
      <formula>"nicht zutreffend"</formula>
    </cfRule>
    <cfRule type="cellIs" dxfId="164" priority="129" operator="equal">
      <formula>"teilweise 25%"</formula>
    </cfRule>
    <cfRule type="cellIs" dxfId="163" priority="130" operator="equal">
      <formula>"teilweise 75%"</formula>
    </cfRule>
    <cfRule type="cellIs" dxfId="162" priority="131" operator="equal">
      <formula>"teilweise 50%"</formula>
    </cfRule>
    <cfRule type="cellIs" dxfId="161" priority="132" operator="equal">
      <formula>"geplant"</formula>
    </cfRule>
    <cfRule type="cellIs" dxfId="160" priority="133" operator="equal">
      <formula>"nein"</formula>
    </cfRule>
    <cfRule type="cellIs" dxfId="159" priority="134" operator="equal">
      <formula>"ja"</formula>
    </cfRule>
  </conditionalFormatting>
  <conditionalFormatting sqref="H178">
    <cfRule type="cellIs" dxfId="158" priority="121" operator="equal">
      <formula>"nicht zutreffend"</formula>
    </cfRule>
    <cfRule type="cellIs" dxfId="157" priority="122" operator="equal">
      <formula>"teilweise 25%"</formula>
    </cfRule>
    <cfRule type="cellIs" dxfId="156" priority="123" operator="equal">
      <formula>"teilweise 75%"</formula>
    </cfRule>
    <cfRule type="cellIs" dxfId="155" priority="124" operator="equal">
      <formula>"teilweise 50%"</formula>
    </cfRule>
    <cfRule type="cellIs" dxfId="154" priority="125" operator="equal">
      <formula>"geplant"</formula>
    </cfRule>
    <cfRule type="cellIs" dxfId="153" priority="126" operator="equal">
      <formula>"nein"</formula>
    </cfRule>
    <cfRule type="cellIs" dxfId="152" priority="127" operator="equal">
      <formula>"ja"</formula>
    </cfRule>
  </conditionalFormatting>
  <conditionalFormatting sqref="H179">
    <cfRule type="cellIs" dxfId="151" priority="114" operator="equal">
      <formula>"nicht zutreffend"</formula>
    </cfRule>
    <cfRule type="cellIs" dxfId="150" priority="115" operator="equal">
      <formula>"teilweise 25%"</formula>
    </cfRule>
    <cfRule type="cellIs" dxfId="149" priority="116" operator="equal">
      <formula>"teilweise 75%"</formula>
    </cfRule>
    <cfRule type="cellIs" dxfId="148" priority="117" operator="equal">
      <formula>"teilweise 50%"</formula>
    </cfRule>
    <cfRule type="cellIs" dxfId="147" priority="118" operator="equal">
      <formula>"geplant"</formula>
    </cfRule>
    <cfRule type="cellIs" dxfId="146" priority="119" operator="equal">
      <formula>"nein"</formula>
    </cfRule>
    <cfRule type="cellIs" dxfId="145" priority="120" operator="equal">
      <formula>"ja"</formula>
    </cfRule>
  </conditionalFormatting>
  <conditionalFormatting sqref="H180">
    <cfRule type="cellIs" dxfId="144" priority="107" operator="equal">
      <formula>"nicht zutreffend"</formula>
    </cfRule>
    <cfRule type="cellIs" dxfId="143" priority="108" operator="equal">
      <formula>"teilweise 25%"</formula>
    </cfRule>
    <cfRule type="cellIs" dxfId="142" priority="109" operator="equal">
      <formula>"teilweise 75%"</formula>
    </cfRule>
    <cfRule type="cellIs" dxfId="141" priority="110" operator="equal">
      <formula>"teilweise 50%"</formula>
    </cfRule>
    <cfRule type="cellIs" dxfId="140" priority="111" operator="equal">
      <formula>"geplant"</formula>
    </cfRule>
    <cfRule type="cellIs" dxfId="139" priority="112" operator="equal">
      <formula>"nein"</formula>
    </cfRule>
    <cfRule type="cellIs" dxfId="138" priority="113" operator="equal">
      <formula>"ja"</formula>
    </cfRule>
  </conditionalFormatting>
  <conditionalFormatting sqref="H181">
    <cfRule type="cellIs" dxfId="137" priority="100" operator="equal">
      <formula>"nicht zutreffend"</formula>
    </cfRule>
    <cfRule type="cellIs" dxfId="136" priority="101" operator="equal">
      <formula>"teilweise 25%"</formula>
    </cfRule>
    <cfRule type="cellIs" dxfId="135" priority="102" operator="equal">
      <formula>"teilweise 75%"</formula>
    </cfRule>
    <cfRule type="cellIs" dxfId="134" priority="103" operator="equal">
      <formula>"teilweise 50%"</formula>
    </cfRule>
    <cfRule type="cellIs" dxfId="133" priority="104" operator="equal">
      <formula>"geplant"</formula>
    </cfRule>
    <cfRule type="cellIs" dxfId="132" priority="105" operator="equal">
      <formula>"nein"</formula>
    </cfRule>
    <cfRule type="cellIs" dxfId="131" priority="106" operator="equal">
      <formula>"ja"</formula>
    </cfRule>
  </conditionalFormatting>
  <conditionalFormatting sqref="H177:H181">
    <cfRule type="cellIs" dxfId="130" priority="135" operator="equal">
      <formula>"nicht zutreffend"</formula>
    </cfRule>
    <cfRule type="cellIs" dxfId="129" priority="136" operator="equal">
      <formula>"teilweise 25%"</formula>
    </cfRule>
    <cfRule type="cellIs" dxfId="128" priority="137" operator="equal">
      <formula>"teilweise 75%"</formula>
    </cfRule>
    <cfRule type="cellIs" dxfId="127" priority="138" operator="equal">
      <formula>"teilweise 50%"</formula>
    </cfRule>
    <cfRule type="cellIs" dxfId="126" priority="139" operator="equal">
      <formula>"geplant"</formula>
    </cfRule>
    <cfRule type="cellIs" dxfId="125" priority="140" operator="equal">
      <formula>"nein"</formula>
    </cfRule>
    <cfRule type="cellIs" dxfId="124" priority="141" operator="equal">
      <formula>"ja"</formula>
    </cfRule>
  </conditionalFormatting>
  <conditionalFormatting sqref="H191:H194">
    <cfRule type="cellIs" dxfId="123" priority="70" operator="equal">
      <formula>"nicht zutreffend"</formula>
    </cfRule>
    <cfRule type="cellIs" dxfId="122" priority="71" operator="equal">
      <formula>"teilweise 25%"</formula>
    </cfRule>
    <cfRule type="cellIs" dxfId="121" priority="72" operator="equal">
      <formula>"teilweise 75%"</formula>
    </cfRule>
    <cfRule type="cellIs" dxfId="120" priority="73" operator="equal">
      <formula>"teilweise 50%"</formula>
    </cfRule>
    <cfRule type="cellIs" dxfId="119" priority="74" operator="equal">
      <formula>"geplant"</formula>
    </cfRule>
    <cfRule type="cellIs" dxfId="118" priority="75" operator="equal">
      <formula>"nein"</formula>
    </cfRule>
    <cfRule type="cellIs" dxfId="117" priority="76" operator="equal">
      <formula>"ja"</formula>
    </cfRule>
  </conditionalFormatting>
  <conditionalFormatting sqref="H191:H194">
    <cfRule type="cellIs" dxfId="116" priority="77" operator="equal">
      <formula>"nicht zutreffend"</formula>
    </cfRule>
    <cfRule type="cellIs" dxfId="115" priority="78" operator="equal">
      <formula>"teilweise 25%"</formula>
    </cfRule>
    <cfRule type="cellIs" dxfId="114" priority="79" operator="equal">
      <formula>"teilweise 75%"</formula>
    </cfRule>
    <cfRule type="cellIs" dxfId="113" priority="80" operator="equal">
      <formula>"teilweise 50%"</formula>
    </cfRule>
    <cfRule type="cellIs" dxfId="112" priority="81" operator="equal">
      <formula>"geplant"</formula>
    </cfRule>
    <cfRule type="cellIs" dxfId="111" priority="82" operator="equal">
      <formula>"nein"</formula>
    </cfRule>
    <cfRule type="cellIs" dxfId="110" priority="83" operator="equal">
      <formula>"ja"</formula>
    </cfRule>
  </conditionalFormatting>
  <conditionalFormatting sqref="H195:H199 H201">
    <cfRule type="cellIs" dxfId="109" priority="55" operator="equal">
      <formula>"nicht zutreffend"</formula>
    </cfRule>
    <cfRule type="cellIs" dxfId="108" priority="56" operator="equal">
      <formula>"teilweise 25%"</formula>
    </cfRule>
    <cfRule type="cellIs" dxfId="107" priority="57" operator="equal">
      <formula>"teilweise 75%"</formula>
    </cfRule>
    <cfRule type="cellIs" dxfId="106" priority="58" operator="equal">
      <formula>"teilweise 50%"</formula>
    </cfRule>
    <cfRule type="cellIs" dxfId="105" priority="59" operator="equal">
      <formula>"geplant"</formula>
    </cfRule>
    <cfRule type="cellIs" dxfId="104" priority="60" operator="equal">
      <formula>"nein"</formula>
    </cfRule>
    <cfRule type="cellIs" dxfId="103" priority="61" operator="equal">
      <formula>"ja"</formula>
    </cfRule>
  </conditionalFormatting>
  <conditionalFormatting sqref="H195:H199 H201">
    <cfRule type="cellIs" dxfId="102" priority="62" operator="equal">
      <formula>"nicht zutreffend"</formula>
    </cfRule>
    <cfRule type="cellIs" dxfId="101" priority="63" operator="equal">
      <formula>"teilweise 25%"</formula>
    </cfRule>
    <cfRule type="cellIs" dxfId="100" priority="64" operator="equal">
      <formula>"teilweise 75%"</formula>
    </cfRule>
    <cfRule type="cellIs" dxfId="99" priority="65" operator="equal">
      <formula>"teilweise 50%"</formula>
    </cfRule>
    <cfRule type="cellIs" dxfId="98" priority="66" operator="equal">
      <formula>"geplant"</formula>
    </cfRule>
    <cfRule type="cellIs" dxfId="97" priority="67" operator="equal">
      <formula>"nein"</formula>
    </cfRule>
    <cfRule type="cellIs" dxfId="96" priority="68" operator="equal">
      <formula>"ja"</formula>
    </cfRule>
  </conditionalFormatting>
  <conditionalFormatting sqref="D195:D196">
    <cfRule type="cellIs" dxfId="95" priority="40" operator="equal">
      <formula>"nicht zutreffend"</formula>
    </cfRule>
    <cfRule type="cellIs" dxfId="94" priority="41" operator="equal">
      <formula>"teilweise 25%"</formula>
    </cfRule>
    <cfRule type="cellIs" dxfId="93" priority="42" operator="equal">
      <formula>"teilweise 75%"</formula>
    </cfRule>
    <cfRule type="cellIs" dxfId="92" priority="43" operator="equal">
      <formula>"teilweise 50%"</formula>
    </cfRule>
    <cfRule type="cellIs" dxfId="91" priority="44" operator="equal">
      <formula>"geplant"</formula>
    </cfRule>
    <cfRule type="cellIs" dxfId="90" priority="45" operator="equal">
      <formula>"nein"</formula>
    </cfRule>
    <cfRule type="cellIs" dxfId="89" priority="46" operator="equal">
      <formula>"ja"</formula>
    </cfRule>
  </conditionalFormatting>
  <conditionalFormatting sqref="D195:D196">
    <cfRule type="cellIs" dxfId="88" priority="47" operator="equal">
      <formula>"nicht zutreffend"</formula>
    </cfRule>
    <cfRule type="cellIs" dxfId="87" priority="48" operator="equal">
      <formula>"teilweise 25%"</formula>
    </cfRule>
    <cfRule type="cellIs" dxfId="86" priority="49" operator="equal">
      <formula>"teilweise 75%"</formula>
    </cfRule>
    <cfRule type="cellIs" dxfId="85" priority="50" operator="equal">
      <formula>"teilweise 50%"</formula>
    </cfRule>
    <cfRule type="cellIs" dxfId="84" priority="51" operator="equal">
      <formula>"geplant"</formula>
    </cfRule>
    <cfRule type="cellIs" dxfId="83" priority="52" operator="equal">
      <formula>"nein"</formula>
    </cfRule>
    <cfRule type="cellIs" dxfId="82" priority="53" operator="equal">
      <formula>"ja"</formula>
    </cfRule>
  </conditionalFormatting>
  <conditionalFormatting sqref="H200">
    <cfRule type="cellIs" dxfId="81" priority="25" operator="equal">
      <formula>"nicht zutreffend"</formula>
    </cfRule>
    <cfRule type="cellIs" dxfId="80" priority="26" operator="equal">
      <formula>"teilweise 25%"</formula>
    </cfRule>
    <cfRule type="cellIs" dxfId="79" priority="27" operator="equal">
      <formula>"teilweise 75%"</formula>
    </cfRule>
    <cfRule type="cellIs" dxfId="78" priority="28" operator="equal">
      <formula>"teilweise 50%"</formula>
    </cfRule>
    <cfRule type="cellIs" dxfId="77" priority="29" operator="equal">
      <formula>"geplant"</formula>
    </cfRule>
    <cfRule type="cellIs" dxfId="76" priority="30" operator="equal">
      <formula>"nein"</formula>
    </cfRule>
    <cfRule type="cellIs" dxfId="75" priority="31" operator="equal">
      <formula>"ja"</formula>
    </cfRule>
  </conditionalFormatting>
  <conditionalFormatting sqref="H200">
    <cfRule type="cellIs" dxfId="74" priority="32" operator="equal">
      <formula>"nicht zutreffend"</formula>
    </cfRule>
    <cfRule type="cellIs" dxfId="73" priority="33" operator="equal">
      <formula>"teilweise 25%"</formula>
    </cfRule>
    <cfRule type="cellIs" dxfId="72" priority="34" operator="equal">
      <formula>"teilweise 75%"</formula>
    </cfRule>
    <cfRule type="cellIs" dxfId="71" priority="35" operator="equal">
      <formula>"teilweise 50%"</formula>
    </cfRule>
    <cfRule type="cellIs" dxfId="70" priority="36" operator="equal">
      <formula>"geplant"</formula>
    </cfRule>
    <cfRule type="cellIs" dxfId="69" priority="37" operator="equal">
      <formula>"nein"</formula>
    </cfRule>
    <cfRule type="cellIs" dxfId="68" priority="38" operator="equal">
      <formula>"ja"</formula>
    </cfRule>
  </conditionalFormatting>
  <conditionalFormatting sqref="H44">
    <cfRule type="cellIs" dxfId="67" priority="17" operator="equal">
      <formula>"nicht zutreffend"</formula>
    </cfRule>
    <cfRule type="cellIs" dxfId="66" priority="18" operator="equal">
      <formula>"teilweise 25%"</formula>
    </cfRule>
    <cfRule type="cellIs" dxfId="65" priority="19" operator="equal">
      <formula>"teilweise 75%"</formula>
    </cfRule>
    <cfRule type="cellIs" dxfId="64" priority="20" operator="equal">
      <formula>"teilweise 50%"</formula>
    </cfRule>
    <cfRule type="cellIs" dxfId="63" priority="21" operator="equal">
      <formula>"geplant"</formula>
    </cfRule>
    <cfRule type="cellIs" dxfId="62" priority="22" operator="equal">
      <formula>"nein"</formula>
    </cfRule>
    <cfRule type="cellIs" dxfId="61" priority="23" operator="equal">
      <formula>"ja"</formula>
    </cfRule>
  </conditionalFormatting>
  <conditionalFormatting sqref="H44">
    <cfRule type="cellIs" dxfId="60" priority="10" operator="equal">
      <formula>"nicht zutreffend"</formula>
    </cfRule>
    <cfRule type="cellIs" dxfId="59" priority="11" operator="equal">
      <formula>"teilweise 25%"</formula>
    </cfRule>
    <cfRule type="cellIs" dxfId="58" priority="12" operator="equal">
      <formula>"teilweise 75%"</formula>
    </cfRule>
    <cfRule type="cellIs" dxfId="57" priority="13" operator="equal">
      <formula>"teilweise 50%"</formula>
    </cfRule>
    <cfRule type="cellIs" dxfId="56" priority="14" operator="equal">
      <formula>"geplant"</formula>
    </cfRule>
    <cfRule type="cellIs" dxfId="55" priority="15" operator="equal">
      <formula>"nein"</formula>
    </cfRule>
    <cfRule type="cellIs" dxfId="54" priority="16" operator="equal">
      <formula>"ja"</formula>
    </cfRule>
  </conditionalFormatting>
  <conditionalFormatting sqref="H219">
    <cfRule type="cellIs" dxfId="53" priority="2" operator="equal">
      <formula>"nicht zutreffend"</formula>
    </cfRule>
    <cfRule type="cellIs" dxfId="52" priority="3" operator="equal">
      <formula>"teilweise 25%"</formula>
    </cfRule>
    <cfRule type="cellIs" dxfId="51" priority="4" operator="equal">
      <formula>"teilweise 75%"</formula>
    </cfRule>
    <cfRule type="cellIs" dxfId="50" priority="5" operator="equal">
      <formula>"teilweise 50%"</formula>
    </cfRule>
    <cfRule type="cellIs" dxfId="49" priority="6" operator="equal">
      <formula>"geplant"</formula>
    </cfRule>
    <cfRule type="cellIs" dxfId="48" priority="7" operator="equal">
      <formula>"nein"</formula>
    </cfRule>
    <cfRule type="cellIs" dxfId="47" priority="8" operator="equal">
      <formula>"ja"</formula>
    </cfRule>
  </conditionalFormatting>
  <dataValidations xWindow="1294" yWindow="272" count="1">
    <dataValidation type="list" allowBlank="1" showInputMessage="1" showErrorMessage="1" prompt="Bitte wählen Sie Ihre Antwort." sqref="H5:H26 H28:H35 H37:H39 H41:H42 H77:H94 H121:H147 H96:H101 H103:H119 H240:H254 H222:H238 H256:H257 H266:H289 H259:H264 H72:H75 H203:H220 H149:H166 H168:H201 H61:H70 H44:H58" xr:uid="{498A899A-23DD-4731-891B-9E9C3E63A440}">
      <formula1>"-,ja,teilweise 25%,teilweise 50%,teilweise 75%,geplant,nein,nicht zutreffend"</formula1>
    </dataValidation>
  </dataValidations>
  <pageMargins left="0.23622047244094491" right="0.23622047244094491" top="0.74803149606299213" bottom="0.74803149606299213" header="0.31496062992125984" footer="0.31496062992125984"/>
  <pageSetup paperSize="8" scale="65" fitToHeight="0" orientation="landscape" r:id="rId1"/>
  <ignoredErrors>
    <ignoredError sqref="C104 C113:C115 C125 C138 C157:C162 C150 C164:C166 C106:C110 C127 C130 C132:C134 C140:C141 C144 C146" twoDigitTextYear="1"/>
  </ignoredErrors>
  <extLst>
    <ext xmlns:x14="http://schemas.microsoft.com/office/spreadsheetml/2009/9/main" uri="{78C0D931-6437-407d-A8EE-F0AAD7539E65}">
      <x14:conditionalFormattings>
        <x14:conditionalFormatting xmlns:xm="http://schemas.microsoft.com/office/excel/2006/main">
          <x14:cfRule type="containsText" priority="887" operator="containsText" id="{0BC68C65-140C-40E0-B19B-DC3473213C86}">
            <xm:f>NOT(ISERROR(SEARCH("-",#REF!)))</xm:f>
            <xm:f>"-"</xm:f>
            <x14:dxf>
              <fill>
                <patternFill>
                  <bgColor theme="0"/>
                </patternFill>
              </fill>
            </x14:dxf>
          </x14:cfRule>
          <xm:sqref>H5:H26 H28:H35 H37:H39 H41:H42 H96:H101 H103:H119 H259:H264 H240:H254 H266:H289 H256:H257 H222:H238 H158:H162 H72:H75 H149:H155 H182:H190 H203:H218 H61:H70 H220 H77:H94 H45:H58</xm:sqref>
        </x14:conditionalFormatting>
        <x14:conditionalFormatting xmlns:xm="http://schemas.microsoft.com/office/excel/2006/main">
          <x14:cfRule type="containsText" priority="870" operator="containsText" id="{251C216D-ADC6-46E4-BD20-6FCE6CDEECDE}">
            <xm:f>NOT(ISERROR(SEARCH("-",#REF!)))</xm:f>
            <xm:f>"-"</xm:f>
            <x14:dxf>
              <fill>
                <patternFill>
                  <bgColor theme="0"/>
                </patternFill>
              </fill>
            </x14:dxf>
          </x14:cfRule>
          <xm:sqref>H143</xm:sqref>
        </x14:conditionalFormatting>
        <x14:conditionalFormatting xmlns:xm="http://schemas.microsoft.com/office/excel/2006/main">
          <x14:cfRule type="containsText" priority="855" operator="containsText" id="{2A8D78C0-3BF2-493E-9C05-07C9795FBAED}">
            <xm:f>NOT(ISERROR(SEARCH("-",#REF!)))</xm:f>
            <xm:f>"-"</xm:f>
            <x14:dxf>
              <fill>
                <patternFill>
                  <bgColor theme="0"/>
                </patternFill>
              </fill>
            </x14:dxf>
          </x14:cfRule>
          <xm:sqref>H144</xm:sqref>
        </x14:conditionalFormatting>
        <x14:conditionalFormatting xmlns:xm="http://schemas.microsoft.com/office/excel/2006/main">
          <x14:cfRule type="containsText" priority="840" operator="containsText" id="{BF6F9A88-09B2-44FB-A544-450373F01417}">
            <xm:f>NOT(ISERROR(SEARCH("-",#REF!)))</xm:f>
            <xm:f>"-"</xm:f>
            <x14:dxf>
              <fill>
                <patternFill>
                  <bgColor theme="0"/>
                </patternFill>
              </fill>
            </x14:dxf>
          </x14:cfRule>
          <xm:sqref>H142</xm:sqref>
        </x14:conditionalFormatting>
        <x14:conditionalFormatting xmlns:xm="http://schemas.microsoft.com/office/excel/2006/main">
          <x14:cfRule type="containsText" priority="818" operator="containsText" id="{08E9E043-3C4E-47AC-AD38-0342CD1BDB4F}">
            <xm:f>NOT(ISERROR(SEARCH("-",#REF!)))</xm:f>
            <xm:f>"-"</xm:f>
            <x14:dxf>
              <fill>
                <patternFill>
                  <bgColor theme="0"/>
                </patternFill>
              </fill>
            </x14:dxf>
          </x14:cfRule>
          <xm:sqref>H139</xm:sqref>
        </x14:conditionalFormatting>
        <x14:conditionalFormatting xmlns:xm="http://schemas.microsoft.com/office/excel/2006/main">
          <x14:cfRule type="containsText" priority="803" operator="containsText" id="{4F6EB9B2-C708-4908-B0A1-7DBDE1AF48A5}">
            <xm:f>NOT(ISERROR(SEARCH("-",#REF!)))</xm:f>
            <xm:f>"-"</xm:f>
            <x14:dxf>
              <fill>
                <patternFill>
                  <bgColor theme="0"/>
                </patternFill>
              </fill>
            </x14:dxf>
          </x14:cfRule>
          <xm:sqref>H141</xm:sqref>
        </x14:conditionalFormatting>
        <x14:conditionalFormatting xmlns:xm="http://schemas.microsoft.com/office/excel/2006/main">
          <x14:cfRule type="containsText" priority="788" operator="containsText" id="{F0361300-FBCC-46C5-AA5A-ED58A6D42954}">
            <xm:f>NOT(ISERROR(SEARCH("-",#REF!)))</xm:f>
            <xm:f>"-"</xm:f>
            <x14:dxf>
              <fill>
                <patternFill>
                  <bgColor theme="0"/>
                </patternFill>
              </fill>
            </x14:dxf>
          </x14:cfRule>
          <xm:sqref>H137</xm:sqref>
        </x14:conditionalFormatting>
        <x14:conditionalFormatting xmlns:xm="http://schemas.microsoft.com/office/excel/2006/main">
          <x14:cfRule type="containsText" priority="773" operator="containsText" id="{E6F47B8D-F4C2-4561-9720-40B6CFD0F6D4}">
            <xm:f>NOT(ISERROR(SEARCH("-",#REF!)))</xm:f>
            <xm:f>"-"</xm:f>
            <x14:dxf>
              <fill>
                <patternFill>
                  <bgColor theme="0"/>
                </patternFill>
              </fill>
            </x14:dxf>
          </x14:cfRule>
          <xm:sqref>H138</xm:sqref>
        </x14:conditionalFormatting>
        <x14:conditionalFormatting xmlns:xm="http://schemas.microsoft.com/office/excel/2006/main">
          <x14:cfRule type="containsText" priority="758" operator="containsText" id="{A1F69095-5FD2-40F0-BF4D-14354C6A2313}">
            <xm:f>NOT(ISERROR(SEARCH("-",#REF!)))</xm:f>
            <xm:f>"-"</xm:f>
            <x14:dxf>
              <fill>
                <patternFill>
                  <bgColor theme="0"/>
                </patternFill>
              </fill>
            </x14:dxf>
          </x14:cfRule>
          <xm:sqref>H135</xm:sqref>
        </x14:conditionalFormatting>
        <x14:conditionalFormatting xmlns:xm="http://schemas.microsoft.com/office/excel/2006/main">
          <x14:cfRule type="containsText" priority="743" operator="containsText" id="{04E76710-F4AB-45B6-9BE3-A505C21587CA}">
            <xm:f>NOT(ISERROR(SEARCH("-",#REF!)))</xm:f>
            <xm:f>"-"</xm:f>
            <x14:dxf>
              <fill>
                <patternFill>
                  <bgColor theme="0"/>
                </patternFill>
              </fill>
            </x14:dxf>
          </x14:cfRule>
          <xm:sqref>H136</xm:sqref>
        </x14:conditionalFormatting>
        <x14:conditionalFormatting xmlns:xm="http://schemas.microsoft.com/office/excel/2006/main">
          <x14:cfRule type="containsText" priority="714" operator="containsText" id="{144EAFBF-267D-403C-B9CC-BAD23A0CA1E7}">
            <xm:f>NOT(ISERROR(SEARCH("-",#REF!)))</xm:f>
            <xm:f>"-"</xm:f>
            <x14:dxf>
              <fill>
                <patternFill>
                  <bgColor theme="0"/>
                </patternFill>
              </fill>
            </x14:dxf>
          </x14:cfRule>
          <xm:sqref>H133:H134</xm:sqref>
        </x14:conditionalFormatting>
        <x14:conditionalFormatting xmlns:xm="http://schemas.microsoft.com/office/excel/2006/main">
          <x14:cfRule type="containsText" priority="692" operator="containsText" id="{BCFE10E6-E52B-4A3B-A10B-627F7D9A3E0A}">
            <xm:f>NOT(ISERROR(SEARCH("-",#REF!)))</xm:f>
            <xm:f>"-"</xm:f>
            <x14:dxf>
              <fill>
                <patternFill>
                  <bgColor theme="0"/>
                </patternFill>
              </fill>
            </x14:dxf>
          </x14:cfRule>
          <xm:sqref>H132</xm:sqref>
        </x14:conditionalFormatting>
        <x14:conditionalFormatting xmlns:xm="http://schemas.microsoft.com/office/excel/2006/main">
          <x14:cfRule type="containsText" priority="677" operator="containsText" id="{0EDB37D0-48C5-492A-8D68-1BE55DA688FF}">
            <xm:f>NOT(ISERROR(SEARCH("-",#REF!)))</xm:f>
            <xm:f>"-"</xm:f>
            <x14:dxf>
              <fill>
                <patternFill>
                  <bgColor theme="0"/>
                </patternFill>
              </fill>
            </x14:dxf>
          </x14:cfRule>
          <xm:sqref>H131</xm:sqref>
        </x14:conditionalFormatting>
        <x14:conditionalFormatting xmlns:xm="http://schemas.microsoft.com/office/excel/2006/main">
          <x14:cfRule type="containsText" priority="662" operator="containsText" id="{080A6D37-EAFF-472A-947E-57E2361A309B}">
            <xm:f>NOT(ISERROR(SEARCH("-",#REF!)))</xm:f>
            <xm:f>"-"</xm:f>
            <x14:dxf>
              <fill>
                <patternFill>
                  <bgColor theme="0"/>
                </patternFill>
              </fill>
            </x14:dxf>
          </x14:cfRule>
          <xm:sqref>H130</xm:sqref>
        </x14:conditionalFormatting>
        <x14:conditionalFormatting xmlns:xm="http://schemas.microsoft.com/office/excel/2006/main">
          <x14:cfRule type="containsText" priority="647" operator="containsText" id="{8A831D88-9082-4FC5-9F78-B37649763348}">
            <xm:f>NOT(ISERROR(SEARCH("-",#REF!)))</xm:f>
            <xm:f>"-"</xm:f>
            <x14:dxf>
              <fill>
                <patternFill>
                  <bgColor theme="0"/>
                </patternFill>
              </fill>
            </x14:dxf>
          </x14:cfRule>
          <xm:sqref>H129</xm:sqref>
        </x14:conditionalFormatting>
        <x14:conditionalFormatting xmlns:xm="http://schemas.microsoft.com/office/excel/2006/main">
          <x14:cfRule type="containsText" priority="632" operator="containsText" id="{4EE41E8A-FA1E-4D72-8C5F-B7034F49AAD8}">
            <xm:f>NOT(ISERROR(SEARCH("-",#REF!)))</xm:f>
            <xm:f>"-"</xm:f>
            <x14:dxf>
              <fill>
                <patternFill>
                  <bgColor theme="0"/>
                </patternFill>
              </fill>
            </x14:dxf>
          </x14:cfRule>
          <xm:sqref>H125</xm:sqref>
        </x14:conditionalFormatting>
        <x14:conditionalFormatting xmlns:xm="http://schemas.microsoft.com/office/excel/2006/main">
          <x14:cfRule type="containsText" priority="617" operator="containsText" id="{74252755-7CE5-4DF7-A412-840F9E2F0F0D}">
            <xm:f>NOT(ISERROR(SEARCH("-",#REF!)))</xm:f>
            <xm:f>"-"</xm:f>
            <x14:dxf>
              <fill>
                <patternFill>
                  <bgColor theme="0"/>
                </patternFill>
              </fill>
            </x14:dxf>
          </x14:cfRule>
          <xm:sqref>H124</xm:sqref>
        </x14:conditionalFormatting>
        <x14:conditionalFormatting xmlns:xm="http://schemas.microsoft.com/office/excel/2006/main">
          <x14:cfRule type="containsText" priority="588" operator="containsText" id="{8F646708-8117-4892-B5DB-B998F09B7B13}">
            <xm:f>NOT(ISERROR(SEARCH("-",#REF!)))</xm:f>
            <xm:f>"-"</xm:f>
            <x14:dxf>
              <fill>
                <patternFill>
                  <bgColor theme="0"/>
                </patternFill>
              </fill>
            </x14:dxf>
          </x14:cfRule>
          <xm:sqref>H122:H123</xm:sqref>
        </x14:conditionalFormatting>
        <x14:conditionalFormatting xmlns:xm="http://schemas.microsoft.com/office/excel/2006/main">
          <x14:cfRule type="containsText" priority="573" operator="containsText" id="{62785630-F948-4BB2-825F-616FA355ABC3}">
            <xm:f>NOT(ISERROR(SEARCH("-",#REF!)))</xm:f>
            <xm:f>"-"</xm:f>
            <x14:dxf>
              <fill>
                <patternFill>
                  <bgColor theme="0"/>
                </patternFill>
              </fill>
            </x14:dxf>
          </x14:cfRule>
          <xm:sqref>H121</xm:sqref>
        </x14:conditionalFormatting>
        <x14:conditionalFormatting xmlns:xm="http://schemas.microsoft.com/office/excel/2006/main">
          <x14:cfRule type="containsText" priority="558" operator="containsText" id="{FD894226-8916-4FD0-B914-363CADC55EFB}">
            <xm:f>NOT(ISERROR(SEARCH("-",#REF!)))</xm:f>
            <xm:f>"-"</xm:f>
            <x14:dxf>
              <fill>
                <patternFill>
                  <bgColor theme="0"/>
                </patternFill>
              </fill>
            </x14:dxf>
          </x14:cfRule>
          <xm:sqref>H128</xm:sqref>
        </x14:conditionalFormatting>
        <x14:conditionalFormatting xmlns:xm="http://schemas.microsoft.com/office/excel/2006/main">
          <x14:cfRule type="containsText" priority="536" operator="containsText" id="{B7C5E3B5-83FD-474A-A926-0843A4436677}">
            <xm:f>NOT(ISERROR(SEARCH("-",#REF!)))</xm:f>
            <xm:f>"-"</xm:f>
            <x14:dxf>
              <fill>
                <patternFill>
                  <bgColor theme="0"/>
                </patternFill>
              </fill>
            </x14:dxf>
          </x14:cfRule>
          <xm:sqref>H127</xm:sqref>
        </x14:conditionalFormatting>
        <x14:conditionalFormatting xmlns:xm="http://schemas.microsoft.com/office/excel/2006/main">
          <x14:cfRule type="containsText" priority="514" operator="containsText" id="{1B949461-CFE8-4F9D-AB3B-1FC0A61D9DF3}">
            <xm:f>NOT(ISERROR(SEARCH("-",#REF!)))</xm:f>
            <xm:f>"-"</xm:f>
            <x14:dxf>
              <fill>
                <patternFill>
                  <bgColor theme="0"/>
                </patternFill>
              </fill>
            </x14:dxf>
          </x14:cfRule>
          <xm:sqref>H145</xm:sqref>
        </x14:conditionalFormatting>
        <x14:conditionalFormatting xmlns:xm="http://schemas.microsoft.com/office/excel/2006/main">
          <x14:cfRule type="containsText" priority="492" operator="containsText" id="{796203E8-55DA-4A99-B7F2-70FA95A4E587}">
            <xm:f>NOT(ISERROR(SEARCH("-",#REF!)))</xm:f>
            <xm:f>"-"</xm:f>
            <x14:dxf>
              <fill>
                <patternFill>
                  <bgColor theme="0"/>
                </patternFill>
              </fill>
            </x14:dxf>
          </x14:cfRule>
          <xm:sqref>H140</xm:sqref>
        </x14:conditionalFormatting>
        <x14:conditionalFormatting xmlns:xm="http://schemas.microsoft.com/office/excel/2006/main">
          <x14:cfRule type="containsText" priority="477" operator="containsText" id="{C2AA576B-500B-4453-8140-1922824E1584}">
            <xm:f>NOT(ISERROR(SEARCH("-",#REF!)))</xm:f>
            <xm:f>"-"</xm:f>
            <x14:dxf>
              <fill>
                <patternFill>
                  <bgColor theme="0"/>
                </patternFill>
              </fill>
            </x14:dxf>
          </x14:cfRule>
          <xm:sqref>H126</xm:sqref>
        </x14:conditionalFormatting>
        <x14:conditionalFormatting xmlns:xm="http://schemas.microsoft.com/office/excel/2006/main">
          <x14:cfRule type="containsText" priority="455" operator="containsText" id="{39A6BE90-94B4-4266-8A77-494BAA5FFC4B}">
            <xm:f>NOT(ISERROR(SEARCH("-",#REF!)))</xm:f>
            <xm:f>"-"</xm:f>
            <x14:dxf>
              <fill>
                <patternFill>
                  <bgColor theme="0"/>
                </patternFill>
              </fill>
            </x14:dxf>
          </x14:cfRule>
          <xm:sqref>H146</xm:sqref>
        </x14:conditionalFormatting>
        <x14:conditionalFormatting xmlns:xm="http://schemas.microsoft.com/office/excel/2006/main">
          <x14:cfRule type="containsText" priority="440" operator="containsText" id="{A721A640-C34D-4B37-9251-791301963625}">
            <xm:f>NOT(ISERROR(SEARCH("-",#REF!)))</xm:f>
            <xm:f>"-"</xm:f>
            <x14:dxf>
              <fill>
                <patternFill>
                  <bgColor theme="0"/>
                </patternFill>
              </fill>
            </x14:dxf>
          </x14:cfRule>
          <xm:sqref>H147</xm:sqref>
        </x14:conditionalFormatting>
        <x14:conditionalFormatting xmlns:xm="http://schemas.microsoft.com/office/excel/2006/main">
          <x14:cfRule type="containsText" priority="355" operator="containsText" id="{38AE4689-CCD2-467E-B28E-7B0BB650AAD6}">
            <xm:f>NOT(ISERROR(SEARCH("-",#REF!)))</xm:f>
            <xm:f>"-"</xm:f>
            <x14:dxf>
              <fill>
                <patternFill>
                  <bgColor theme="0"/>
                </patternFill>
              </fill>
            </x14:dxf>
          </x14:cfRule>
          <xm:sqref>H156</xm:sqref>
        </x14:conditionalFormatting>
        <x14:conditionalFormatting xmlns:xm="http://schemas.microsoft.com/office/excel/2006/main">
          <x14:cfRule type="containsText" priority="310" operator="containsText" id="{81B988D4-EEA1-4F46-A6A0-320C89318950}">
            <xm:f>NOT(ISERROR(SEARCH("-",#REF!)))</xm:f>
            <xm:f>"-"</xm:f>
            <x14:dxf>
              <fill>
                <patternFill>
                  <bgColor theme="0"/>
                </patternFill>
              </fill>
            </x14:dxf>
          </x14:cfRule>
          <xm:sqref>H157</xm:sqref>
        </x14:conditionalFormatting>
        <x14:conditionalFormatting xmlns:xm="http://schemas.microsoft.com/office/excel/2006/main">
          <x14:cfRule type="containsText" priority="251" operator="containsText" id="{C38CD563-48FB-456D-B942-E7DD031F4B69}">
            <xm:f>NOT(ISERROR(SEARCH("-",H164)))</xm:f>
            <xm:f>"-"</xm:f>
            <x14:dxf>
              <fill>
                <patternFill>
                  <bgColor theme="0"/>
                </patternFill>
              </fill>
            </x14:dxf>
          </x14:cfRule>
          <xm:sqref>H164</xm:sqref>
        </x14:conditionalFormatting>
        <x14:conditionalFormatting xmlns:xm="http://schemas.microsoft.com/office/excel/2006/main">
          <x14:cfRule type="containsText" priority="295" operator="containsText" id="{2FD8E239-4CE8-452F-9D6E-9B95C485E0A6}">
            <xm:f>NOT(ISERROR(SEARCH("-",H163)))</xm:f>
            <xm:f>"-"</xm:f>
            <x14:dxf>
              <fill>
                <patternFill>
                  <bgColor theme="0"/>
                </patternFill>
              </fill>
            </x14:dxf>
          </x14:cfRule>
          <xm:sqref>H163 H166</xm:sqref>
        </x14:conditionalFormatting>
        <x14:conditionalFormatting xmlns:xm="http://schemas.microsoft.com/office/excel/2006/main">
          <x14:cfRule type="containsText" priority="273" operator="containsText" id="{247A8C99-BD50-47F2-AF64-38A8845B42FC}">
            <xm:f>NOT(ISERROR(SEARCH("-",H165)))</xm:f>
            <xm:f>"-"</xm:f>
            <x14:dxf>
              <fill>
                <patternFill>
                  <bgColor theme="0"/>
                </patternFill>
              </fill>
            </x14:dxf>
          </x14:cfRule>
          <xm:sqref>H165</xm:sqref>
        </x14:conditionalFormatting>
        <x14:conditionalFormatting xmlns:xm="http://schemas.microsoft.com/office/excel/2006/main">
          <x14:cfRule type="containsText" priority="199" operator="containsText" id="{C55CA05C-3A23-42B0-B554-5E53264CDF25}">
            <xm:f>NOT(ISERROR(SEARCH("-",#REF!)))</xm:f>
            <xm:f>"-"</xm:f>
            <x14:dxf>
              <fill>
                <patternFill>
                  <bgColor theme="0"/>
                </patternFill>
              </fill>
            </x14:dxf>
          </x14:cfRule>
          <xm:sqref>H168:H169</xm:sqref>
        </x14:conditionalFormatting>
        <x14:conditionalFormatting xmlns:xm="http://schemas.microsoft.com/office/excel/2006/main">
          <x14:cfRule type="containsText" priority="142" operator="containsText" id="{1F52D851-6600-4523-8AFE-724F9B138450}">
            <xm:f>NOT(ISERROR(SEARCH("-",#REF!)))</xm:f>
            <xm:f>"-"</xm:f>
            <x14:dxf>
              <fill>
                <patternFill>
                  <bgColor theme="0"/>
                </patternFill>
              </fill>
            </x14:dxf>
          </x14:cfRule>
          <xm:sqref>H170:H176</xm:sqref>
        </x14:conditionalFormatting>
        <x14:conditionalFormatting xmlns:xm="http://schemas.microsoft.com/office/excel/2006/main">
          <x14:cfRule type="containsText" priority="99" operator="containsText" id="{991B5DFB-1CC7-49FA-97DA-AAAE35EF5934}">
            <xm:f>NOT(ISERROR(SEARCH("-",#REF!)))</xm:f>
            <xm:f>"-"</xm:f>
            <x14:dxf>
              <fill>
                <patternFill>
                  <bgColor theme="0"/>
                </patternFill>
              </fill>
            </x14:dxf>
          </x14:cfRule>
          <xm:sqref>H177:H181</xm:sqref>
        </x14:conditionalFormatting>
        <x14:conditionalFormatting xmlns:xm="http://schemas.microsoft.com/office/excel/2006/main">
          <x14:cfRule type="containsText" priority="69" operator="containsText" id="{788F0A6F-79F2-4B83-80C6-7F6D283B0566}">
            <xm:f>NOT(ISERROR(SEARCH("-",#REF!)))</xm:f>
            <xm:f>"-"</xm:f>
            <x14:dxf>
              <fill>
                <patternFill>
                  <bgColor theme="0"/>
                </patternFill>
              </fill>
            </x14:dxf>
          </x14:cfRule>
          <xm:sqref>H191:H194</xm:sqref>
        </x14:conditionalFormatting>
        <x14:conditionalFormatting xmlns:xm="http://schemas.microsoft.com/office/excel/2006/main">
          <x14:cfRule type="containsText" priority="54" operator="containsText" id="{080BA901-6492-4C05-A6C0-E9AEFEFECFC5}">
            <xm:f>NOT(ISERROR(SEARCH("-",#REF!)))</xm:f>
            <xm:f>"-"</xm:f>
            <x14:dxf>
              <fill>
                <patternFill>
                  <bgColor theme="0"/>
                </patternFill>
              </fill>
            </x14:dxf>
          </x14:cfRule>
          <xm:sqref>H195:H199 H201</xm:sqref>
        </x14:conditionalFormatting>
        <x14:conditionalFormatting xmlns:xm="http://schemas.microsoft.com/office/excel/2006/main">
          <x14:cfRule type="containsText" priority="39" operator="containsText" id="{0B8A44E2-4102-4C22-9783-96A1919ED4AA}">
            <xm:f>NOT(ISERROR(SEARCH("-",#REF!)))</xm:f>
            <xm:f>"-"</xm:f>
            <x14:dxf>
              <fill>
                <patternFill>
                  <bgColor theme="0"/>
                </patternFill>
              </fill>
            </x14:dxf>
          </x14:cfRule>
          <xm:sqref>D195:D196</xm:sqref>
        </x14:conditionalFormatting>
        <x14:conditionalFormatting xmlns:xm="http://schemas.microsoft.com/office/excel/2006/main">
          <x14:cfRule type="containsText" priority="24" operator="containsText" id="{ED47C120-5774-4C9B-9B35-72CB99A425D3}">
            <xm:f>NOT(ISERROR(SEARCH("-",#REF!)))</xm:f>
            <xm:f>"-"</xm:f>
            <x14:dxf>
              <fill>
                <patternFill>
                  <bgColor theme="0"/>
                </patternFill>
              </fill>
            </x14:dxf>
          </x14:cfRule>
          <xm:sqref>H200</xm:sqref>
        </x14:conditionalFormatting>
        <x14:conditionalFormatting xmlns:xm="http://schemas.microsoft.com/office/excel/2006/main">
          <x14:cfRule type="containsText" priority="9" operator="containsText" id="{A9B438ED-6746-41E6-9DC2-C72603FDD34F}">
            <xm:f>NOT(ISERROR(SEARCH("-",#REF!)))</xm:f>
            <xm:f>"-"</xm:f>
            <x14:dxf>
              <fill>
                <patternFill>
                  <bgColor theme="0"/>
                </patternFill>
              </fill>
            </x14:dxf>
          </x14:cfRule>
          <xm:sqref>H44</xm:sqref>
        </x14:conditionalFormatting>
        <x14:conditionalFormatting xmlns:xm="http://schemas.microsoft.com/office/excel/2006/main">
          <x14:cfRule type="containsText" priority="1" operator="containsText" id="{5C8CDF8C-8D6E-431C-8A9D-39AFB332CD1A}">
            <xm:f>NOT(ISERROR(SEARCH("-",#REF!)))</xm:f>
            <xm:f>"-"</xm:f>
            <x14:dxf>
              <fill>
                <patternFill>
                  <bgColor theme="0"/>
                </patternFill>
              </fill>
            </x14:dxf>
          </x14:cfRule>
          <xm:sqref>H219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F6024-80C9-45EE-9F9C-BC1FAF7C9965}">
  <dimension ref="A1:R188"/>
  <sheetViews>
    <sheetView showGridLines="0" zoomScale="60" zoomScaleNormal="60" workbookViewId="0"/>
  </sheetViews>
  <sheetFormatPr baseColWidth="10" defaultRowHeight="15" x14ac:dyDescent="0.25"/>
  <cols>
    <col min="1" max="1" width="2.85546875" customWidth="1"/>
    <col min="2" max="2" width="1.42578125" customWidth="1"/>
    <col min="3" max="3" width="76.5703125" customWidth="1"/>
    <col min="4" max="4" width="19.5703125" customWidth="1"/>
    <col min="5" max="5" width="7.140625" customWidth="1"/>
    <col min="6" max="6" width="39.140625" customWidth="1"/>
    <col min="7" max="7" width="58.5703125" customWidth="1"/>
    <col min="8" max="8" width="10.85546875" customWidth="1"/>
    <col min="18" max="18" width="2.85546875" customWidth="1"/>
  </cols>
  <sheetData>
    <row r="1" spans="1:18" x14ac:dyDescent="0.25">
      <c r="A1" s="1"/>
      <c r="B1" s="2"/>
      <c r="C1" s="4"/>
      <c r="D1" s="5"/>
      <c r="E1" s="5"/>
      <c r="F1" s="5"/>
      <c r="G1" s="5"/>
      <c r="H1" s="8"/>
      <c r="I1" s="8"/>
      <c r="J1" s="8"/>
      <c r="K1" s="8"/>
      <c r="L1" s="8"/>
      <c r="M1" s="8"/>
      <c r="N1" s="8"/>
      <c r="O1" s="8"/>
      <c r="P1" s="8"/>
      <c r="Q1" s="8"/>
      <c r="R1" s="8"/>
    </row>
    <row r="2" spans="1:18" ht="32.1" customHeight="1" x14ac:dyDescent="0.25">
      <c r="A2" s="1"/>
      <c r="B2" s="578" t="s">
        <v>499</v>
      </c>
      <c r="C2" s="578"/>
      <c r="D2" s="578"/>
      <c r="E2" s="578"/>
      <c r="F2" s="578"/>
      <c r="G2" s="578"/>
      <c r="H2" s="578"/>
      <c r="I2" s="578"/>
      <c r="J2" s="578"/>
      <c r="K2" s="578"/>
      <c r="L2" s="578"/>
      <c r="M2" s="578"/>
      <c r="N2" s="578"/>
      <c r="O2" s="578"/>
      <c r="P2" s="578"/>
      <c r="Q2" s="578"/>
      <c r="R2" s="8"/>
    </row>
    <row r="3" spans="1:18" x14ac:dyDescent="0.25">
      <c r="A3" s="1"/>
      <c r="B3" s="30"/>
      <c r="C3" s="12"/>
      <c r="D3" s="18"/>
      <c r="E3" s="18"/>
      <c r="F3" s="18"/>
      <c r="G3" s="18"/>
      <c r="H3" s="8"/>
      <c r="I3" s="8"/>
      <c r="J3" s="8"/>
      <c r="K3" s="8"/>
      <c r="L3" s="8"/>
      <c r="M3" s="8"/>
      <c r="N3" s="8"/>
      <c r="O3" s="8"/>
      <c r="P3" s="8"/>
      <c r="Q3" s="8"/>
      <c r="R3" s="8"/>
    </row>
    <row r="4" spans="1:18" ht="21" x14ac:dyDescent="0.35">
      <c r="A4" s="8"/>
      <c r="B4" s="77"/>
      <c r="C4" s="77" t="s">
        <v>520</v>
      </c>
      <c r="D4" s="77"/>
      <c r="E4" s="77"/>
      <c r="F4" s="77"/>
      <c r="G4" s="78" t="s">
        <v>521</v>
      </c>
      <c r="H4" s="77"/>
      <c r="I4" s="77"/>
      <c r="J4" s="77"/>
      <c r="K4" s="77"/>
      <c r="L4" s="77"/>
      <c r="M4" s="77"/>
      <c r="N4" s="77"/>
      <c r="O4" s="77"/>
      <c r="P4" s="77"/>
      <c r="Q4" s="77"/>
      <c r="R4" s="8"/>
    </row>
    <row r="5" spans="1:18" x14ac:dyDescent="0.25">
      <c r="A5" s="8"/>
      <c r="B5" s="580"/>
      <c r="C5" s="31"/>
      <c r="D5" s="31"/>
      <c r="E5" s="31"/>
      <c r="F5" s="31"/>
      <c r="G5" s="31"/>
      <c r="H5" s="31"/>
      <c r="I5" s="31"/>
      <c r="J5" s="31"/>
      <c r="K5" s="31"/>
      <c r="L5" s="31"/>
      <c r="M5" s="31"/>
      <c r="N5" s="31"/>
      <c r="O5" s="31"/>
      <c r="P5" s="31"/>
      <c r="Q5" s="31"/>
      <c r="R5" s="8"/>
    </row>
    <row r="6" spans="1:18" ht="21" x14ac:dyDescent="0.35">
      <c r="A6" s="8"/>
      <c r="B6" s="580"/>
      <c r="C6" s="32" t="s">
        <v>89</v>
      </c>
      <c r="D6" s="32" t="s">
        <v>518</v>
      </c>
      <c r="E6" s="31"/>
      <c r="F6" s="31"/>
      <c r="G6" s="31"/>
      <c r="H6" s="31"/>
      <c r="I6" s="31"/>
      <c r="J6" s="31"/>
      <c r="K6" s="31"/>
      <c r="L6" s="31"/>
      <c r="M6" s="31"/>
      <c r="N6" s="31"/>
      <c r="O6" s="31"/>
      <c r="P6" s="31"/>
      <c r="Q6" s="31"/>
      <c r="R6" s="8"/>
    </row>
    <row r="7" spans="1:18" ht="24" customHeight="1" x14ac:dyDescent="0.35">
      <c r="A7" s="8"/>
      <c r="B7" s="580"/>
      <c r="C7" s="33" t="s">
        <v>519</v>
      </c>
      <c r="D7" s="322">
        <f>IFERROR((SUM(Fragenkatalog!P5:P26))*100/(COUNT(Fragenkatalog!O5:O26)*4)/100,"nicht zutreffend")</f>
        <v>0</v>
      </c>
      <c r="E7" s="34"/>
      <c r="F7" s="34"/>
      <c r="G7" s="34"/>
      <c r="H7" s="35"/>
      <c r="I7" s="31"/>
      <c r="J7" s="31"/>
      <c r="K7" s="31"/>
      <c r="L7" s="31"/>
      <c r="M7" s="31"/>
      <c r="N7" s="31"/>
      <c r="O7" s="31"/>
      <c r="P7" s="31"/>
      <c r="Q7" s="31"/>
      <c r="R7" s="8"/>
    </row>
    <row r="8" spans="1:18" ht="24" customHeight="1" x14ac:dyDescent="0.35">
      <c r="A8" s="8"/>
      <c r="B8" s="580"/>
      <c r="C8" s="33" t="s">
        <v>116</v>
      </c>
      <c r="D8" s="322">
        <f>IFERROR((SUM(Fragenkatalog!P28:P35))*100/(COUNT(Fragenkatalog!O28:O35)*4)/100,"nicht zutreffend")</f>
        <v>0</v>
      </c>
      <c r="E8" s="34"/>
      <c r="F8" s="34"/>
      <c r="G8" s="34"/>
      <c r="H8" s="31"/>
      <c r="I8" s="31"/>
      <c r="J8" s="31"/>
      <c r="K8" s="31"/>
      <c r="L8" s="31"/>
      <c r="M8" s="31"/>
      <c r="N8" s="31"/>
      <c r="O8" s="31"/>
      <c r="P8" s="31"/>
      <c r="Q8" s="31"/>
      <c r="R8" s="8"/>
    </row>
    <row r="9" spans="1:18" ht="24" customHeight="1" x14ac:dyDescent="0.35">
      <c r="A9" s="8"/>
      <c r="B9" s="580"/>
      <c r="C9" s="33" t="s">
        <v>117</v>
      </c>
      <c r="D9" s="322">
        <f>IFERROR((SUM(Fragenkatalog!P37:P39))*100/(COUNT(Fragenkatalog!O37:O39)*4)/100,"nicht zutreffend")</f>
        <v>0</v>
      </c>
      <c r="E9" s="34"/>
      <c r="F9" s="34"/>
      <c r="G9" s="34"/>
      <c r="H9" s="31"/>
      <c r="I9" s="31"/>
      <c r="J9" s="31"/>
      <c r="K9" s="31"/>
      <c r="L9" s="31"/>
      <c r="M9" s="31"/>
      <c r="N9" s="31"/>
      <c r="O9" s="31"/>
      <c r="P9" s="31"/>
      <c r="Q9" s="31"/>
      <c r="R9" s="8"/>
    </row>
    <row r="10" spans="1:18" ht="24" customHeight="1" x14ac:dyDescent="0.35">
      <c r="A10" s="8"/>
      <c r="B10" s="580"/>
      <c r="C10" s="33" t="s">
        <v>251</v>
      </c>
      <c r="D10" s="322">
        <f>IFERROR((SUM(Fragenkatalog!P41:P42))*100/(COUNT(Fragenkatalog!O41:O42)*4)/100,"nicht zutreffend")</f>
        <v>0</v>
      </c>
      <c r="E10" s="34"/>
      <c r="F10" s="34"/>
      <c r="G10" s="34"/>
      <c r="H10" s="31"/>
      <c r="I10" s="31"/>
      <c r="J10" s="31"/>
      <c r="K10" s="31"/>
      <c r="L10" s="31"/>
      <c r="M10" s="31"/>
      <c r="N10" s="31"/>
      <c r="O10" s="31"/>
      <c r="P10" s="31"/>
      <c r="Q10" s="31"/>
      <c r="R10" s="8"/>
    </row>
    <row r="11" spans="1:18" ht="24" customHeight="1" x14ac:dyDescent="0.35">
      <c r="A11" s="8"/>
      <c r="B11" s="580"/>
      <c r="C11" s="33" t="s">
        <v>118</v>
      </c>
      <c r="D11" s="322">
        <f>IFERROR((SUM(Fragenkatalog!P45:P58))*100/(COUNT(Fragenkatalog!O45:O58)*4)/100,"nicht zutreffend")</f>
        <v>0</v>
      </c>
      <c r="E11" s="34"/>
      <c r="F11" s="34"/>
      <c r="G11" s="34"/>
      <c r="H11" s="31"/>
      <c r="I11" s="31"/>
      <c r="J11" s="31"/>
      <c r="K11" s="31"/>
      <c r="L11" s="31"/>
      <c r="M11" s="31"/>
      <c r="N11" s="31"/>
      <c r="O11" s="31"/>
      <c r="P11" s="31"/>
      <c r="Q11" s="31"/>
      <c r="R11" s="8"/>
    </row>
    <row r="12" spans="1:18" ht="24" customHeight="1" x14ac:dyDescent="0.35">
      <c r="A12" s="8"/>
      <c r="B12" s="580"/>
      <c r="C12" s="33" t="s">
        <v>969</v>
      </c>
      <c r="D12" s="322">
        <f>IFERROR((SUM(Fragenkatalog!P61:P201))*100/(COUNT(Fragenkatalog!O61:O201)*4)/100,"nicht zutreffend")</f>
        <v>0</v>
      </c>
      <c r="E12" s="34"/>
      <c r="F12" s="34"/>
      <c r="G12" s="34"/>
      <c r="H12" s="31"/>
      <c r="I12" s="31"/>
      <c r="J12" s="31"/>
      <c r="K12" s="31"/>
      <c r="L12" s="31"/>
      <c r="M12" s="31"/>
      <c r="N12" s="31"/>
      <c r="O12" s="31"/>
      <c r="P12" s="31"/>
      <c r="Q12" s="31"/>
      <c r="R12" s="8"/>
    </row>
    <row r="13" spans="1:18" ht="24" customHeight="1" x14ac:dyDescent="0.35">
      <c r="A13" s="8"/>
      <c r="B13" s="580"/>
      <c r="C13" s="33" t="s">
        <v>967</v>
      </c>
      <c r="D13" s="322">
        <f>IFERROR((SUM(Fragenkatalog!P203:P218)*100/(COUNT(Fragenkatalog!O203:O218)*4)/100),"nicht zutreffend")</f>
        <v>0</v>
      </c>
      <c r="E13" s="34"/>
      <c r="F13" s="34"/>
      <c r="G13" s="34"/>
      <c r="H13" s="31"/>
      <c r="I13" s="31"/>
      <c r="J13" s="31"/>
      <c r="K13" s="31"/>
      <c r="L13" s="31"/>
      <c r="M13" s="31"/>
      <c r="N13" s="31"/>
      <c r="O13" s="31"/>
      <c r="P13" s="31"/>
      <c r="Q13" s="31"/>
      <c r="R13" s="8"/>
    </row>
    <row r="14" spans="1:18" ht="24" customHeight="1" x14ac:dyDescent="0.35">
      <c r="A14" s="8"/>
      <c r="B14" s="580"/>
      <c r="C14" s="33" t="s">
        <v>972</v>
      </c>
      <c r="D14" s="322">
        <f>IFERROR((SUM(Fragenkatalog!P222:P238)*100/(COUNT(Fragenkatalog!O222:O238)*4)/100),"nicht zutreffend")</f>
        <v>0</v>
      </c>
      <c r="E14" s="34"/>
      <c r="F14" s="34"/>
      <c r="G14" s="34"/>
      <c r="H14" s="31"/>
      <c r="I14" s="31"/>
      <c r="J14" s="31"/>
      <c r="K14" s="31"/>
      <c r="L14" s="31"/>
      <c r="M14" s="31"/>
      <c r="N14" s="31"/>
      <c r="O14" s="31"/>
      <c r="P14" s="31"/>
      <c r="Q14" s="31"/>
      <c r="R14" s="8"/>
    </row>
    <row r="15" spans="1:18" ht="24" customHeight="1" x14ac:dyDescent="0.35">
      <c r="A15" s="8"/>
      <c r="B15" s="580"/>
      <c r="C15" s="33" t="s">
        <v>973</v>
      </c>
      <c r="D15" s="322">
        <f>IFERROR((SUM(Fragenkatalog!P240:P254)*100/(COUNT(Fragenkatalog!O240:O254)*4)/100),"nicht zutreffend")</f>
        <v>0</v>
      </c>
      <c r="E15" s="34"/>
      <c r="F15" s="34"/>
      <c r="G15" s="34"/>
      <c r="H15" s="31"/>
      <c r="I15" s="31"/>
      <c r="J15" s="31"/>
      <c r="K15" s="31"/>
      <c r="L15" s="31"/>
      <c r="M15" s="31"/>
      <c r="N15" s="31"/>
      <c r="O15" s="31"/>
      <c r="P15" s="31"/>
      <c r="Q15" s="31"/>
      <c r="R15" s="8"/>
    </row>
    <row r="16" spans="1:18" ht="24" customHeight="1" x14ac:dyDescent="0.35">
      <c r="A16" s="8"/>
      <c r="B16" s="580"/>
      <c r="C16" s="33" t="s">
        <v>977</v>
      </c>
      <c r="D16" s="322">
        <f>IFERROR((SUM(Fragenkatalog!P256:P257)*100/(COUNT(Fragenkatalog!O256:O257)*4)/100),"nicht zutreffend")</f>
        <v>0</v>
      </c>
      <c r="E16" s="34"/>
      <c r="F16" s="34"/>
      <c r="G16" s="34"/>
      <c r="H16" s="31"/>
      <c r="I16" s="31"/>
      <c r="J16" s="31"/>
      <c r="K16" s="31"/>
      <c r="L16" s="31"/>
      <c r="M16" s="31"/>
      <c r="N16" s="31"/>
      <c r="O16" s="31"/>
      <c r="P16" s="31"/>
      <c r="Q16" s="31"/>
      <c r="R16" s="8"/>
    </row>
    <row r="17" spans="1:18" ht="24" customHeight="1" x14ac:dyDescent="0.35">
      <c r="A17" s="8"/>
      <c r="B17" s="580"/>
      <c r="C17" s="33" t="s">
        <v>980</v>
      </c>
      <c r="D17" s="323">
        <f>IFERROR((SUM(Fragenkatalog!P259:P264)*100/(COUNT(Fragenkatalog!O259:O264)*4)/100),"nicht zutreffend")</f>
        <v>0</v>
      </c>
      <c r="E17" s="34"/>
      <c r="F17" s="34"/>
      <c r="G17" s="34"/>
      <c r="H17" s="31"/>
      <c r="I17" s="31"/>
      <c r="J17" s="31"/>
      <c r="K17" s="31"/>
      <c r="L17" s="31"/>
      <c r="M17" s="31"/>
      <c r="N17" s="31"/>
      <c r="O17" s="31"/>
      <c r="P17" s="31"/>
      <c r="Q17" s="31"/>
      <c r="R17" s="8"/>
    </row>
    <row r="18" spans="1:18" ht="24" customHeight="1" x14ac:dyDescent="0.35">
      <c r="A18" s="8"/>
      <c r="B18" s="580"/>
      <c r="C18" s="33" t="s">
        <v>1002</v>
      </c>
      <c r="D18" s="322">
        <f>IFERROR((SUM(Fragenkatalog!P266:P289)*100/(COUNT(Fragenkatalog!O266:O289)*4)/100),"nicht zutreffend")</f>
        <v>0</v>
      </c>
      <c r="E18" s="34"/>
      <c r="F18" s="34"/>
      <c r="G18" s="34"/>
      <c r="H18" s="31"/>
      <c r="I18" s="31"/>
      <c r="J18" s="31"/>
      <c r="K18" s="31"/>
      <c r="L18" s="31"/>
      <c r="M18" s="31"/>
      <c r="N18" s="31"/>
      <c r="O18" s="31"/>
      <c r="P18" s="31"/>
      <c r="Q18" s="31"/>
      <c r="R18" s="8"/>
    </row>
    <row r="19" spans="1:18" x14ac:dyDescent="0.25">
      <c r="A19" s="8"/>
      <c r="B19" s="580"/>
      <c r="C19" s="31"/>
      <c r="D19" s="31"/>
      <c r="E19" s="31"/>
      <c r="F19" s="31"/>
      <c r="G19" s="31"/>
      <c r="H19" s="31"/>
      <c r="I19" s="31"/>
      <c r="J19" s="31"/>
      <c r="K19" s="31"/>
      <c r="L19" s="31"/>
      <c r="M19" s="31"/>
      <c r="N19" s="31"/>
      <c r="O19" s="31"/>
      <c r="P19" s="31"/>
      <c r="Q19" s="31"/>
      <c r="R19" s="8"/>
    </row>
    <row r="20" spans="1:18" x14ac:dyDescent="0.25">
      <c r="A20" s="8"/>
      <c r="B20" s="580"/>
      <c r="C20" s="31"/>
      <c r="D20" s="31"/>
      <c r="E20" s="31"/>
      <c r="F20" s="31"/>
      <c r="G20" s="31"/>
      <c r="H20" s="31"/>
      <c r="I20" s="31"/>
      <c r="J20" s="31"/>
      <c r="K20" s="31"/>
      <c r="L20" s="31"/>
      <c r="M20" s="31"/>
      <c r="N20" s="31"/>
      <c r="O20" s="31"/>
      <c r="P20" s="31"/>
      <c r="Q20" s="31"/>
      <c r="R20" s="8"/>
    </row>
    <row r="21" spans="1:18" x14ac:dyDescent="0.25">
      <c r="A21" s="8"/>
      <c r="B21" s="580"/>
      <c r="C21" s="31"/>
      <c r="D21" s="31"/>
      <c r="E21" s="31"/>
      <c r="F21" s="31"/>
      <c r="G21" s="31"/>
      <c r="H21" s="31"/>
      <c r="I21" s="31"/>
      <c r="J21" s="31"/>
      <c r="K21" s="31"/>
      <c r="L21" s="31"/>
      <c r="M21" s="31"/>
      <c r="N21" s="31"/>
      <c r="O21" s="31"/>
      <c r="P21" s="31"/>
      <c r="Q21" s="31"/>
      <c r="R21" s="8"/>
    </row>
    <row r="22" spans="1:18" x14ac:dyDescent="0.25">
      <c r="A22" s="8"/>
      <c r="B22" s="580"/>
      <c r="C22" s="31"/>
      <c r="D22" s="31"/>
      <c r="E22" s="31"/>
      <c r="F22" s="31"/>
      <c r="G22" s="31"/>
      <c r="H22" s="31"/>
      <c r="I22" s="31"/>
      <c r="J22" s="31"/>
      <c r="K22" s="31"/>
      <c r="L22" s="31"/>
      <c r="M22" s="31"/>
      <c r="N22" s="31"/>
      <c r="O22" s="31"/>
      <c r="P22" s="31"/>
      <c r="Q22" s="31"/>
      <c r="R22" s="8"/>
    </row>
    <row r="23" spans="1:18" x14ac:dyDescent="0.25">
      <c r="A23" s="8"/>
      <c r="B23" s="580"/>
      <c r="C23" s="31"/>
      <c r="D23" s="31"/>
      <c r="E23" s="31"/>
      <c r="F23" s="31"/>
      <c r="G23" s="31"/>
      <c r="H23" s="31"/>
      <c r="I23" s="31"/>
      <c r="J23" s="31"/>
      <c r="K23" s="31"/>
      <c r="L23" s="31"/>
      <c r="M23" s="31"/>
      <c r="N23" s="31"/>
      <c r="O23" s="31"/>
      <c r="P23" s="31"/>
      <c r="Q23" s="31"/>
      <c r="R23" s="8"/>
    </row>
    <row r="24" spans="1:18" x14ac:dyDescent="0.25">
      <c r="A24" s="8"/>
      <c r="B24" s="31"/>
      <c r="C24" s="31"/>
      <c r="D24" s="31"/>
      <c r="E24" s="31"/>
      <c r="F24" s="31"/>
      <c r="G24" s="31"/>
      <c r="H24" s="31"/>
      <c r="I24" s="31"/>
      <c r="J24" s="31"/>
      <c r="K24" s="31"/>
      <c r="L24" s="31"/>
      <c r="M24" s="31"/>
      <c r="N24" s="31"/>
      <c r="O24" s="31"/>
      <c r="P24" s="31"/>
      <c r="Q24" s="31"/>
      <c r="R24" s="8"/>
    </row>
    <row r="25" spans="1:18" x14ac:dyDescent="0.25">
      <c r="A25" s="8"/>
      <c r="B25" s="31"/>
      <c r="C25" s="31"/>
      <c r="D25" s="31"/>
      <c r="E25" s="31"/>
      <c r="F25" s="31"/>
      <c r="G25" s="31"/>
      <c r="H25" s="31"/>
      <c r="I25" s="31"/>
      <c r="J25" s="31"/>
      <c r="K25" s="31"/>
      <c r="L25" s="31"/>
      <c r="M25" s="31"/>
      <c r="N25" s="31"/>
      <c r="O25" s="31"/>
      <c r="P25" s="31"/>
      <c r="Q25" s="31"/>
      <c r="R25" s="8"/>
    </row>
    <row r="26" spans="1:18" x14ac:dyDescent="0.25">
      <c r="A26" s="8"/>
      <c r="B26" s="31"/>
      <c r="C26" s="31"/>
      <c r="D26" s="31"/>
      <c r="E26" s="31"/>
      <c r="F26" s="31"/>
      <c r="G26" s="31"/>
      <c r="H26" s="31"/>
      <c r="I26" s="31"/>
      <c r="J26" s="31"/>
      <c r="K26" s="31"/>
      <c r="L26" s="31"/>
      <c r="M26" s="31"/>
      <c r="N26" s="31"/>
      <c r="O26" s="31"/>
      <c r="P26" s="31"/>
      <c r="Q26" s="31"/>
      <c r="R26" s="8"/>
    </row>
    <row r="27" spans="1:18" x14ac:dyDescent="0.25">
      <c r="A27" s="8"/>
      <c r="B27" s="31"/>
      <c r="C27" s="31"/>
      <c r="D27" s="31"/>
      <c r="E27" s="31"/>
      <c r="F27" s="31"/>
      <c r="G27" s="31"/>
      <c r="H27" s="31"/>
      <c r="I27" s="31"/>
      <c r="J27" s="31"/>
      <c r="K27" s="31"/>
      <c r="L27" s="31"/>
      <c r="M27" s="31"/>
      <c r="N27" s="31"/>
      <c r="O27" s="31"/>
      <c r="P27" s="31"/>
      <c r="Q27" s="31"/>
      <c r="R27" s="8"/>
    </row>
    <row r="28" spans="1:18" x14ac:dyDescent="0.25">
      <c r="A28" s="8"/>
      <c r="B28" s="31"/>
      <c r="C28" s="31"/>
      <c r="D28" s="31"/>
      <c r="E28" s="31"/>
      <c r="F28" s="31"/>
      <c r="G28" s="31"/>
      <c r="H28" s="31"/>
      <c r="I28" s="31"/>
      <c r="J28" s="31"/>
      <c r="K28" s="31"/>
      <c r="L28" s="31"/>
      <c r="M28" s="31"/>
      <c r="N28" s="31"/>
      <c r="O28" s="31"/>
      <c r="P28" s="31"/>
      <c r="Q28" s="31"/>
      <c r="R28" s="8"/>
    </row>
    <row r="29" spans="1:18" x14ac:dyDescent="0.25">
      <c r="A29" s="8"/>
      <c r="B29" s="31"/>
      <c r="C29" s="31"/>
      <c r="D29" s="31"/>
      <c r="E29" s="31"/>
      <c r="F29" s="31"/>
      <c r="G29" s="31"/>
      <c r="H29" s="31"/>
      <c r="I29" s="31"/>
      <c r="J29" s="31"/>
      <c r="K29" s="31"/>
      <c r="L29" s="31"/>
      <c r="M29" s="31"/>
      <c r="N29" s="31"/>
      <c r="O29" s="31"/>
      <c r="P29" s="31"/>
      <c r="Q29" s="31"/>
      <c r="R29" s="8"/>
    </row>
    <row r="30" spans="1:18" x14ac:dyDescent="0.25">
      <c r="A30" s="8"/>
      <c r="B30" s="31"/>
      <c r="C30" s="31"/>
      <c r="D30" s="31"/>
      <c r="E30" s="31"/>
      <c r="F30" s="31"/>
      <c r="G30" s="31"/>
      <c r="H30" s="31"/>
      <c r="I30" s="31"/>
      <c r="J30" s="31"/>
      <c r="K30" s="31"/>
      <c r="L30" s="31"/>
      <c r="M30" s="31"/>
      <c r="N30" s="31"/>
      <c r="O30" s="31"/>
      <c r="P30" s="31"/>
      <c r="Q30" s="31"/>
      <c r="R30" s="8"/>
    </row>
    <row r="31" spans="1:18" x14ac:dyDescent="0.25">
      <c r="A31" s="8"/>
      <c r="B31" s="31"/>
      <c r="C31" s="31"/>
      <c r="D31" s="31"/>
      <c r="E31" s="31"/>
      <c r="F31" s="31"/>
      <c r="G31" s="31"/>
      <c r="H31" s="31"/>
      <c r="I31" s="31"/>
      <c r="J31" s="31"/>
      <c r="K31" s="31"/>
      <c r="L31" s="31"/>
      <c r="M31" s="31"/>
      <c r="N31" s="31"/>
      <c r="O31" s="31"/>
      <c r="P31" s="31"/>
      <c r="Q31" s="31"/>
      <c r="R31" s="8"/>
    </row>
    <row r="32" spans="1:18" x14ac:dyDescent="0.25">
      <c r="A32" s="8"/>
      <c r="B32" s="8"/>
      <c r="C32" s="8"/>
      <c r="D32" s="8"/>
      <c r="E32" s="8"/>
      <c r="F32" s="8"/>
      <c r="G32" s="8"/>
      <c r="H32" s="8"/>
      <c r="I32" s="8"/>
      <c r="J32" s="8"/>
      <c r="K32" s="8"/>
      <c r="L32" s="8"/>
      <c r="M32" s="8"/>
      <c r="N32" s="8"/>
      <c r="O32" s="8"/>
      <c r="P32" s="8"/>
      <c r="Q32" s="8"/>
      <c r="R32" s="8"/>
    </row>
    <row r="33" spans="1:18" ht="28.5" x14ac:dyDescent="0.25">
      <c r="A33" s="8"/>
      <c r="B33" s="578" t="s">
        <v>603</v>
      </c>
      <c r="C33" s="578"/>
      <c r="D33" s="578"/>
      <c r="E33" s="578"/>
      <c r="F33" s="578"/>
      <c r="G33" s="578"/>
      <c r="H33" s="578"/>
      <c r="I33" s="578"/>
      <c r="J33" s="578"/>
      <c r="K33" s="578"/>
      <c r="L33" s="578"/>
      <c r="M33" s="578"/>
      <c r="N33" s="578"/>
      <c r="O33" s="578"/>
      <c r="P33" s="578"/>
      <c r="Q33" s="578"/>
      <c r="R33" s="8"/>
    </row>
    <row r="34" spans="1:18" x14ac:dyDescent="0.25">
      <c r="A34" s="8"/>
      <c r="B34" s="31"/>
      <c r="C34" s="31"/>
      <c r="D34" s="31"/>
      <c r="E34" s="31"/>
      <c r="F34" s="31"/>
      <c r="G34" s="31"/>
      <c r="H34" s="31"/>
      <c r="I34" s="31"/>
      <c r="J34" s="31"/>
      <c r="K34" s="31"/>
      <c r="L34" s="31"/>
      <c r="M34" s="31"/>
      <c r="N34" s="31"/>
      <c r="O34" s="31"/>
      <c r="P34" s="31"/>
      <c r="Q34" s="31"/>
      <c r="R34" s="8"/>
    </row>
    <row r="35" spans="1:18" ht="23.25" x14ac:dyDescent="0.35">
      <c r="A35" s="8"/>
      <c r="B35" s="31"/>
      <c r="C35" s="39" t="s">
        <v>537</v>
      </c>
      <c r="D35" s="31"/>
      <c r="E35" s="31"/>
      <c r="F35" s="31"/>
      <c r="G35" s="31"/>
      <c r="H35" s="31"/>
      <c r="I35" s="31"/>
      <c r="J35" s="31"/>
      <c r="K35" s="31"/>
      <c r="L35" s="31"/>
      <c r="M35" s="31"/>
      <c r="N35" s="31"/>
      <c r="O35" s="31"/>
      <c r="P35" s="31"/>
      <c r="Q35" s="31"/>
      <c r="R35" s="8"/>
    </row>
    <row r="36" spans="1:18" ht="18.75" x14ac:dyDescent="0.3">
      <c r="A36" s="8"/>
      <c r="B36" s="31"/>
      <c r="C36" s="44" t="s">
        <v>604</v>
      </c>
      <c r="D36" s="31"/>
      <c r="E36" s="31"/>
      <c r="F36" s="31"/>
      <c r="G36" s="31"/>
      <c r="H36" s="31"/>
      <c r="I36" s="31"/>
      <c r="J36" s="31"/>
      <c r="K36" s="31"/>
      <c r="L36" s="31"/>
      <c r="M36" s="31"/>
      <c r="N36" s="31"/>
      <c r="O36" s="31"/>
      <c r="P36" s="31"/>
      <c r="Q36" s="31"/>
      <c r="R36" s="8"/>
    </row>
    <row r="37" spans="1:18" x14ac:dyDescent="0.25">
      <c r="A37" s="8"/>
      <c r="B37" s="31"/>
      <c r="C37" s="31"/>
      <c r="D37" s="40">
        <v>1</v>
      </c>
      <c r="E37" s="31"/>
      <c r="F37" s="31"/>
      <c r="G37" s="31"/>
      <c r="H37" s="31"/>
      <c r="I37" s="31"/>
      <c r="J37" s="31"/>
      <c r="K37" s="31"/>
      <c r="L37" s="31"/>
      <c r="M37" s="31"/>
      <c r="N37" s="31"/>
      <c r="O37" s="31"/>
      <c r="P37" s="31"/>
      <c r="Q37" s="31"/>
      <c r="R37" s="8"/>
    </row>
    <row r="38" spans="1:18" x14ac:dyDescent="0.25">
      <c r="A38" s="8"/>
      <c r="B38" s="31"/>
      <c r="C38" s="41" t="s">
        <v>518</v>
      </c>
      <c r="D38" s="41">
        <f>(SUM(Fragenkatalog!P5,Fragenkatalog!P7,Fragenkatalog!P8,Fragenkatalog!P12,Fragenkatalog!P13,Fragenkatalog!P17))*100/(COUNT(Fragenkatalog!O5,Fragenkatalog!O7,Fragenkatalog!O8,Fragenkatalog!O12,Fragenkatalog!O13,Fragenkatalog!O17)*4)/100</f>
        <v>0</v>
      </c>
      <c r="E38" s="31"/>
      <c r="F38" s="31"/>
      <c r="G38" s="31"/>
      <c r="H38" s="31"/>
      <c r="I38" s="31"/>
      <c r="J38" s="31"/>
      <c r="K38" s="31"/>
      <c r="L38" s="31"/>
      <c r="M38" s="31"/>
      <c r="N38" s="31"/>
      <c r="O38" s="31"/>
      <c r="P38" s="31"/>
      <c r="Q38" s="31"/>
      <c r="R38" s="8"/>
    </row>
    <row r="39" spans="1:18" x14ac:dyDescent="0.25">
      <c r="A39" s="8"/>
      <c r="B39" s="31"/>
      <c r="C39" s="42" t="s">
        <v>602</v>
      </c>
      <c r="D39" s="41">
        <f>D37-D38</f>
        <v>1</v>
      </c>
      <c r="E39" s="31"/>
      <c r="F39" s="31"/>
      <c r="G39" s="31"/>
      <c r="H39" s="31"/>
      <c r="I39" s="31"/>
      <c r="J39" s="31"/>
      <c r="K39" s="31"/>
      <c r="L39" s="31"/>
      <c r="M39" s="31"/>
      <c r="N39" s="31"/>
      <c r="O39" s="31"/>
      <c r="P39" s="31"/>
      <c r="Q39" s="31"/>
      <c r="R39" s="8"/>
    </row>
    <row r="40" spans="1:18" x14ac:dyDescent="0.25">
      <c r="A40" s="8"/>
      <c r="B40" s="31"/>
      <c r="C40" s="31"/>
      <c r="D40" s="31"/>
      <c r="E40" s="31"/>
      <c r="F40" s="31"/>
      <c r="G40" s="31"/>
      <c r="H40" s="31"/>
      <c r="I40" s="31"/>
      <c r="J40" s="31"/>
      <c r="K40" s="31"/>
      <c r="L40" s="31"/>
      <c r="M40" s="31"/>
      <c r="N40" s="31"/>
      <c r="O40" s="31"/>
      <c r="P40" s="31"/>
      <c r="Q40" s="31"/>
      <c r="R40" s="8"/>
    </row>
    <row r="41" spans="1:18" x14ac:dyDescent="0.25">
      <c r="A41" s="8"/>
      <c r="B41" s="31"/>
      <c r="C41" s="31"/>
      <c r="D41" s="31"/>
      <c r="E41" s="31"/>
      <c r="F41" s="31"/>
      <c r="G41" s="31"/>
      <c r="H41" s="31"/>
      <c r="I41" s="31"/>
      <c r="J41" s="31"/>
      <c r="K41" s="31"/>
      <c r="L41" s="31"/>
      <c r="M41" s="31"/>
      <c r="N41" s="31"/>
      <c r="O41" s="31"/>
      <c r="P41" s="31"/>
      <c r="Q41" s="31"/>
      <c r="R41" s="8"/>
    </row>
    <row r="42" spans="1:18" x14ac:dyDescent="0.25">
      <c r="A42" s="8"/>
      <c r="B42" s="31"/>
      <c r="C42" s="31"/>
      <c r="D42" s="31"/>
      <c r="E42" s="31"/>
      <c r="F42" s="31"/>
      <c r="G42" s="31"/>
      <c r="H42" s="31"/>
      <c r="I42" s="31"/>
      <c r="J42" s="31"/>
      <c r="K42" s="31"/>
      <c r="L42" s="31"/>
      <c r="M42" s="31"/>
      <c r="N42" s="31"/>
      <c r="O42" s="31"/>
      <c r="P42" s="31"/>
      <c r="Q42" s="31"/>
      <c r="R42" s="8"/>
    </row>
    <row r="43" spans="1:18" x14ac:dyDescent="0.25">
      <c r="A43" s="8"/>
      <c r="B43" s="31"/>
      <c r="C43" s="31"/>
      <c r="D43" s="31"/>
      <c r="E43" s="31"/>
      <c r="F43" s="31"/>
      <c r="G43" s="31"/>
      <c r="H43" s="31"/>
      <c r="I43" s="31"/>
      <c r="J43" s="31"/>
      <c r="K43" s="31"/>
      <c r="L43" s="31"/>
      <c r="M43" s="31"/>
      <c r="N43" s="31"/>
      <c r="O43" s="31"/>
      <c r="P43" s="31"/>
      <c r="Q43" s="31"/>
      <c r="R43" s="8"/>
    </row>
    <row r="44" spans="1:18" x14ac:dyDescent="0.25">
      <c r="A44" s="8"/>
      <c r="B44" s="31"/>
      <c r="C44" s="31"/>
      <c r="D44" s="31"/>
      <c r="E44" s="31"/>
      <c r="F44" s="31"/>
      <c r="G44" s="31"/>
      <c r="H44" s="31"/>
      <c r="I44" s="31"/>
      <c r="J44" s="31"/>
      <c r="K44" s="31"/>
      <c r="L44" s="31"/>
      <c r="M44" s="31"/>
      <c r="N44" s="31"/>
      <c r="O44" s="31"/>
      <c r="P44" s="31"/>
      <c r="Q44" s="31"/>
      <c r="R44" s="8"/>
    </row>
    <row r="45" spans="1:18" x14ac:dyDescent="0.25">
      <c r="A45" s="8"/>
      <c r="B45" s="31"/>
      <c r="C45" s="31"/>
      <c r="D45" s="31"/>
      <c r="E45" s="31"/>
      <c r="F45" s="31"/>
      <c r="G45" s="31"/>
      <c r="H45" s="31"/>
      <c r="I45" s="31"/>
      <c r="J45" s="31"/>
      <c r="K45" s="31"/>
      <c r="L45" s="31"/>
      <c r="M45" s="31"/>
      <c r="N45" s="31"/>
      <c r="O45" s="31"/>
      <c r="P45" s="31"/>
      <c r="Q45" s="31"/>
      <c r="R45" s="8"/>
    </row>
    <row r="46" spans="1:18" x14ac:dyDescent="0.25">
      <c r="A46" s="8"/>
      <c r="B46" s="31"/>
      <c r="C46" s="31"/>
      <c r="D46" s="31"/>
      <c r="E46" s="31"/>
      <c r="F46" s="31"/>
      <c r="G46" s="31"/>
      <c r="H46" s="31"/>
      <c r="I46" s="31"/>
      <c r="J46" s="31"/>
      <c r="K46" s="31"/>
      <c r="L46" s="31"/>
      <c r="M46" s="31"/>
      <c r="N46" s="31"/>
      <c r="O46" s="31"/>
      <c r="P46" s="31"/>
      <c r="Q46" s="31"/>
      <c r="R46" s="8"/>
    </row>
    <row r="47" spans="1:18" x14ac:dyDescent="0.25">
      <c r="A47" s="8"/>
      <c r="B47" s="31"/>
      <c r="C47" s="31"/>
      <c r="D47" s="31"/>
      <c r="E47" s="31"/>
      <c r="F47" s="31"/>
      <c r="G47" s="31"/>
      <c r="H47" s="31"/>
      <c r="I47" s="31"/>
      <c r="J47" s="31"/>
      <c r="K47" s="31"/>
      <c r="L47" s="31"/>
      <c r="M47" s="31"/>
      <c r="N47" s="31"/>
      <c r="O47" s="31"/>
      <c r="P47" s="31"/>
      <c r="Q47" s="31"/>
      <c r="R47" s="8"/>
    </row>
    <row r="48" spans="1:18" x14ac:dyDescent="0.25">
      <c r="A48" s="8"/>
      <c r="B48" s="31"/>
      <c r="C48" s="31"/>
      <c r="D48" s="31"/>
      <c r="E48" s="31"/>
      <c r="F48" s="31"/>
      <c r="G48" s="31"/>
      <c r="H48" s="31"/>
      <c r="I48" s="31"/>
      <c r="J48" s="31"/>
      <c r="K48" s="31"/>
      <c r="L48" s="31"/>
      <c r="M48" s="31"/>
      <c r="N48" s="31"/>
      <c r="O48" s="31"/>
      <c r="P48" s="31"/>
      <c r="Q48" s="31"/>
      <c r="R48" s="8"/>
    </row>
    <row r="49" spans="1:18" x14ac:dyDescent="0.25">
      <c r="A49" s="8"/>
      <c r="B49" s="31"/>
      <c r="C49" s="31"/>
      <c r="D49" s="31"/>
      <c r="E49" s="31"/>
      <c r="F49" s="31"/>
      <c r="G49" s="31"/>
      <c r="H49" s="31"/>
      <c r="I49" s="31"/>
      <c r="J49" s="31"/>
      <c r="K49" s="31"/>
      <c r="L49" s="31"/>
      <c r="M49" s="31"/>
      <c r="N49" s="31"/>
      <c r="O49" s="31"/>
      <c r="P49" s="31"/>
      <c r="Q49" s="31"/>
      <c r="R49" s="8"/>
    </row>
    <row r="50" spans="1:18" x14ac:dyDescent="0.25">
      <c r="A50" s="8"/>
      <c r="B50" s="31"/>
      <c r="C50" s="31"/>
      <c r="D50" s="31"/>
      <c r="E50" s="31"/>
      <c r="F50" s="31"/>
      <c r="G50" s="31"/>
      <c r="H50" s="31"/>
      <c r="I50" s="31"/>
      <c r="J50" s="31"/>
      <c r="K50" s="31"/>
      <c r="L50" s="31"/>
      <c r="M50" s="31"/>
      <c r="N50" s="31"/>
      <c r="O50" s="31"/>
      <c r="P50" s="31"/>
      <c r="Q50" s="31"/>
      <c r="R50" s="8"/>
    </row>
    <row r="51" spans="1:18" x14ac:dyDescent="0.25">
      <c r="A51" s="8"/>
      <c r="B51" s="31"/>
      <c r="C51" s="31"/>
      <c r="D51" s="31"/>
      <c r="E51" s="31"/>
      <c r="F51" s="31"/>
      <c r="G51" s="31"/>
      <c r="H51" s="31"/>
      <c r="I51" s="31"/>
      <c r="J51" s="31"/>
      <c r="K51" s="31"/>
      <c r="L51" s="31"/>
      <c r="M51" s="31"/>
      <c r="N51" s="31"/>
      <c r="O51" s="31"/>
      <c r="P51" s="31"/>
      <c r="Q51" s="31"/>
      <c r="R51" s="8"/>
    </row>
    <row r="52" spans="1:18" x14ac:dyDescent="0.25">
      <c r="A52" s="8"/>
      <c r="B52" s="31"/>
      <c r="C52" s="31"/>
      <c r="D52" s="31"/>
      <c r="E52" s="31"/>
      <c r="F52" s="31"/>
      <c r="G52" s="31"/>
      <c r="H52" s="31"/>
      <c r="I52" s="31"/>
      <c r="J52" s="31"/>
      <c r="K52" s="31"/>
      <c r="L52" s="31"/>
      <c r="M52" s="31"/>
      <c r="N52" s="31"/>
      <c r="O52" s="31"/>
      <c r="P52" s="31"/>
      <c r="Q52" s="31"/>
      <c r="R52" s="8"/>
    </row>
    <row r="53" spans="1:18" x14ac:dyDescent="0.25">
      <c r="A53" s="8"/>
      <c r="B53" s="31"/>
      <c r="C53" s="31"/>
      <c r="D53" s="31"/>
      <c r="E53" s="31"/>
      <c r="F53" s="31"/>
      <c r="G53" s="31"/>
      <c r="H53" s="31"/>
      <c r="I53" s="31"/>
      <c r="J53" s="31"/>
      <c r="K53" s="31"/>
      <c r="L53" s="31"/>
      <c r="M53" s="31"/>
      <c r="N53" s="31"/>
      <c r="O53" s="31"/>
      <c r="P53" s="31"/>
      <c r="Q53" s="31"/>
      <c r="R53" s="8"/>
    </row>
    <row r="54" spans="1:18" x14ac:dyDescent="0.25">
      <c r="A54" s="8"/>
      <c r="B54" s="31"/>
      <c r="C54" s="31"/>
      <c r="D54" s="31"/>
      <c r="E54" s="31"/>
      <c r="F54" s="31"/>
      <c r="G54" s="31"/>
      <c r="H54" s="31"/>
      <c r="I54" s="31"/>
      <c r="J54" s="31"/>
      <c r="K54" s="31"/>
      <c r="L54" s="31"/>
      <c r="M54" s="31"/>
      <c r="N54" s="31"/>
      <c r="O54" s="31"/>
      <c r="P54" s="31"/>
      <c r="Q54" s="31"/>
      <c r="R54" s="8"/>
    </row>
    <row r="55" spans="1:18" x14ac:dyDescent="0.25">
      <c r="A55" s="8"/>
      <c r="B55" s="8"/>
      <c r="C55" s="8"/>
      <c r="D55" s="8"/>
      <c r="E55" s="8"/>
      <c r="F55" s="8"/>
      <c r="G55" s="8"/>
      <c r="H55" s="8"/>
      <c r="I55" s="8"/>
      <c r="J55" s="8"/>
      <c r="K55" s="8"/>
      <c r="L55" s="8"/>
      <c r="M55" s="8"/>
      <c r="N55" s="8"/>
      <c r="O55" s="8"/>
      <c r="P55" s="8"/>
      <c r="Q55" s="8"/>
      <c r="R55" s="8"/>
    </row>
    <row r="56" spans="1:18" ht="28.5" x14ac:dyDescent="0.25">
      <c r="A56" s="8"/>
      <c r="B56" s="578" t="s">
        <v>605</v>
      </c>
      <c r="C56" s="578"/>
      <c r="D56" s="578"/>
      <c r="E56" s="578"/>
      <c r="F56" s="578"/>
      <c r="G56" s="578"/>
      <c r="H56" s="578"/>
      <c r="I56" s="578"/>
      <c r="J56" s="578"/>
      <c r="K56" s="578"/>
      <c r="L56" s="578"/>
      <c r="M56" s="578"/>
      <c r="N56" s="578"/>
      <c r="O56" s="578"/>
      <c r="P56" s="578"/>
      <c r="Q56" s="578"/>
      <c r="R56" s="8"/>
    </row>
    <row r="57" spans="1:18" x14ac:dyDescent="0.25">
      <c r="A57" s="8"/>
      <c r="B57" s="31"/>
      <c r="C57" s="31"/>
      <c r="D57" s="31"/>
      <c r="E57" s="31"/>
      <c r="F57" s="31"/>
      <c r="G57" s="31"/>
      <c r="H57" s="31"/>
      <c r="I57" s="31"/>
      <c r="J57" s="31"/>
      <c r="K57" s="31"/>
      <c r="L57" s="31"/>
      <c r="M57" s="31"/>
      <c r="N57" s="31"/>
      <c r="O57" s="31"/>
      <c r="P57" s="31"/>
      <c r="Q57" s="31"/>
      <c r="R57" s="8"/>
    </row>
    <row r="58" spans="1:18" ht="23.25" x14ac:dyDescent="0.35">
      <c r="A58" s="8"/>
      <c r="B58" s="31"/>
      <c r="C58" s="39" t="s">
        <v>606</v>
      </c>
      <c r="D58" s="31"/>
      <c r="E58" s="31"/>
      <c r="F58" s="31"/>
      <c r="G58" s="31"/>
      <c r="H58" s="31"/>
      <c r="I58" s="31"/>
      <c r="J58" s="31"/>
      <c r="K58" s="31"/>
      <c r="L58" s="31"/>
      <c r="M58" s="31"/>
      <c r="N58" s="31"/>
      <c r="O58" s="31"/>
      <c r="P58" s="31"/>
      <c r="Q58" s="31"/>
      <c r="R58" s="8"/>
    </row>
    <row r="59" spans="1:18" ht="18.75" x14ac:dyDescent="0.3">
      <c r="A59" s="8"/>
      <c r="B59" s="31"/>
      <c r="C59" s="44" t="s">
        <v>607</v>
      </c>
      <c r="D59" s="31"/>
      <c r="E59" s="31"/>
      <c r="F59" s="31"/>
      <c r="G59" s="31"/>
      <c r="H59" s="31"/>
      <c r="I59" s="31"/>
      <c r="J59" s="31"/>
      <c r="K59" s="31"/>
      <c r="L59" s="31"/>
      <c r="M59" s="31"/>
      <c r="N59" s="31"/>
      <c r="O59" s="31"/>
      <c r="P59" s="31"/>
      <c r="Q59" s="31"/>
      <c r="R59" s="8"/>
    </row>
    <row r="60" spans="1:18" x14ac:dyDescent="0.25">
      <c r="A60" s="8"/>
      <c r="B60" s="31"/>
      <c r="C60" s="42"/>
      <c r="D60" s="41">
        <v>1</v>
      </c>
      <c r="E60" s="31"/>
      <c r="F60" s="31"/>
      <c r="G60" s="31"/>
      <c r="H60" s="31"/>
      <c r="I60" s="31"/>
      <c r="J60" s="31"/>
      <c r="K60" s="31"/>
      <c r="L60" s="31"/>
      <c r="M60" s="31"/>
      <c r="N60" s="31"/>
      <c r="O60" s="31"/>
      <c r="P60" s="31"/>
      <c r="Q60" s="31"/>
      <c r="R60" s="8"/>
    </row>
    <row r="61" spans="1:18" x14ac:dyDescent="0.25">
      <c r="A61" s="8"/>
      <c r="B61" s="31"/>
      <c r="C61" s="42" t="s">
        <v>518</v>
      </c>
      <c r="D61" s="41">
        <f>(SUM(Fragenkatalog!O28,Fragenkatalog!O29,Fragenkatalog!O30,Fragenkatalog!O31,Fragenkatalog!O32,Fragenkatalog!O33,Fragenkatalog!O37))*100/(COUNT(Fragenkatalog!P28,Fragenkatalog!P29,Fragenkatalog!P30,Fragenkatalog!P31,Fragenkatalog!P32,Fragenkatalog!P33,Fragenkatalog!P37)*4)/100</f>
        <v>0</v>
      </c>
      <c r="E61" s="31"/>
      <c r="F61" s="31"/>
      <c r="G61" s="31"/>
      <c r="H61" s="31"/>
      <c r="I61" s="31"/>
      <c r="J61" s="31"/>
      <c r="K61" s="31"/>
      <c r="L61" s="31"/>
      <c r="M61" s="31"/>
      <c r="N61" s="31"/>
      <c r="O61" s="31"/>
      <c r="P61" s="31"/>
      <c r="Q61" s="31"/>
      <c r="R61" s="8"/>
    </row>
    <row r="62" spans="1:18" x14ac:dyDescent="0.25">
      <c r="A62" s="8"/>
      <c r="B62" s="31"/>
      <c r="C62" s="42" t="s">
        <v>602</v>
      </c>
      <c r="D62" s="41">
        <f>D60-D61</f>
        <v>1</v>
      </c>
      <c r="E62" s="31"/>
      <c r="F62" s="31"/>
      <c r="G62" s="31"/>
      <c r="H62" s="31"/>
      <c r="I62" s="31"/>
      <c r="J62" s="31"/>
      <c r="K62" s="31"/>
      <c r="L62" s="31"/>
      <c r="M62" s="31"/>
      <c r="N62" s="31"/>
      <c r="O62" s="31"/>
      <c r="P62" s="31"/>
      <c r="Q62" s="31"/>
      <c r="R62" s="8"/>
    </row>
    <row r="63" spans="1:18" x14ac:dyDescent="0.25">
      <c r="A63" s="8"/>
      <c r="B63" s="31"/>
      <c r="C63" s="31"/>
      <c r="D63" s="31"/>
      <c r="E63" s="31"/>
      <c r="F63" s="31"/>
      <c r="G63" s="31"/>
      <c r="H63" s="31"/>
      <c r="I63" s="31"/>
      <c r="J63" s="31"/>
      <c r="K63" s="31"/>
      <c r="L63" s="31"/>
      <c r="M63" s="31"/>
      <c r="N63" s="31"/>
      <c r="O63" s="31"/>
      <c r="P63" s="31"/>
      <c r="Q63" s="31"/>
      <c r="R63" s="8"/>
    </row>
    <row r="64" spans="1:18" x14ac:dyDescent="0.25">
      <c r="A64" s="8"/>
      <c r="B64" s="31"/>
      <c r="C64" s="31"/>
      <c r="D64" s="31"/>
      <c r="E64" s="31"/>
      <c r="F64" s="31"/>
      <c r="G64" s="31"/>
      <c r="H64" s="31"/>
      <c r="I64" s="31"/>
      <c r="J64" s="31"/>
      <c r="K64" s="31"/>
      <c r="L64" s="31"/>
      <c r="M64" s="31"/>
      <c r="N64" s="31"/>
      <c r="O64" s="31"/>
      <c r="P64" s="31"/>
      <c r="Q64" s="31"/>
      <c r="R64" s="8"/>
    </row>
    <row r="65" spans="1:18" x14ac:dyDescent="0.25">
      <c r="A65" s="8"/>
      <c r="B65" s="31"/>
      <c r="C65" s="31"/>
      <c r="D65" s="31"/>
      <c r="E65" s="31"/>
      <c r="F65" s="31"/>
      <c r="G65" s="31"/>
      <c r="H65" s="31"/>
      <c r="I65" s="31"/>
      <c r="J65" s="31"/>
      <c r="K65" s="31"/>
      <c r="L65" s="31"/>
      <c r="M65" s="31"/>
      <c r="N65" s="31"/>
      <c r="O65" s="31"/>
      <c r="P65" s="31"/>
      <c r="Q65" s="31"/>
      <c r="R65" s="8"/>
    </row>
    <row r="66" spans="1:18" x14ac:dyDescent="0.25">
      <c r="A66" s="8"/>
      <c r="B66" s="31"/>
      <c r="C66" s="31"/>
      <c r="D66" s="31"/>
      <c r="E66" s="31"/>
      <c r="F66" s="31"/>
      <c r="G66" s="31"/>
      <c r="H66" s="31"/>
      <c r="I66" s="31"/>
      <c r="J66" s="31"/>
      <c r="K66" s="31"/>
      <c r="L66" s="31"/>
      <c r="M66" s="31"/>
      <c r="N66" s="31"/>
      <c r="O66" s="31"/>
      <c r="P66" s="31"/>
      <c r="Q66" s="31"/>
      <c r="R66" s="8"/>
    </row>
    <row r="67" spans="1:18" x14ac:dyDescent="0.25">
      <c r="A67" s="8"/>
      <c r="B67" s="31"/>
      <c r="C67" s="31"/>
      <c r="D67" s="31"/>
      <c r="E67" s="31"/>
      <c r="F67" s="31"/>
      <c r="G67" s="31"/>
      <c r="H67" s="31"/>
      <c r="I67" s="31"/>
      <c r="J67" s="31"/>
      <c r="K67" s="31"/>
      <c r="L67" s="31"/>
      <c r="M67" s="31"/>
      <c r="N67" s="31"/>
      <c r="O67" s="31"/>
      <c r="P67" s="31"/>
      <c r="Q67" s="31"/>
      <c r="R67" s="8"/>
    </row>
    <row r="68" spans="1:18" x14ac:dyDescent="0.25">
      <c r="A68" s="8"/>
      <c r="B68" s="31"/>
      <c r="C68" s="31"/>
      <c r="D68" s="31"/>
      <c r="E68" s="31"/>
      <c r="F68" s="31"/>
      <c r="G68" s="31"/>
      <c r="H68" s="31"/>
      <c r="I68" s="31"/>
      <c r="J68" s="31"/>
      <c r="K68" s="31"/>
      <c r="L68" s="31"/>
      <c r="M68" s="31"/>
      <c r="N68" s="31"/>
      <c r="O68" s="31"/>
      <c r="P68" s="31"/>
      <c r="Q68" s="31"/>
      <c r="R68" s="8"/>
    </row>
    <row r="69" spans="1:18" x14ac:dyDescent="0.25">
      <c r="A69" s="8"/>
      <c r="B69" s="31"/>
      <c r="C69" s="31"/>
      <c r="D69" s="31"/>
      <c r="E69" s="31"/>
      <c r="F69" s="31"/>
      <c r="G69" s="31"/>
      <c r="H69" s="31"/>
      <c r="I69" s="31"/>
      <c r="J69" s="31"/>
      <c r="K69" s="31"/>
      <c r="L69" s="31"/>
      <c r="M69" s="31"/>
      <c r="N69" s="31"/>
      <c r="O69" s="31"/>
      <c r="P69" s="31"/>
      <c r="Q69" s="31"/>
      <c r="R69" s="8"/>
    </row>
    <row r="70" spans="1:18" x14ac:dyDescent="0.25">
      <c r="A70" s="8"/>
      <c r="B70" s="31"/>
      <c r="C70" s="31"/>
      <c r="D70" s="31"/>
      <c r="E70" s="31"/>
      <c r="F70" s="31"/>
      <c r="G70" s="31"/>
      <c r="H70" s="31"/>
      <c r="I70" s="31"/>
      <c r="J70" s="31"/>
      <c r="K70" s="31"/>
      <c r="L70" s="31"/>
      <c r="M70" s="31"/>
      <c r="N70" s="31"/>
      <c r="O70" s="31"/>
      <c r="P70" s="31"/>
      <c r="Q70" s="31"/>
      <c r="R70" s="8"/>
    </row>
    <row r="71" spans="1:18" x14ac:dyDescent="0.25">
      <c r="A71" s="8"/>
      <c r="B71" s="31"/>
      <c r="C71" s="31"/>
      <c r="D71" s="31"/>
      <c r="E71" s="31"/>
      <c r="F71" s="31"/>
      <c r="G71" s="31"/>
      <c r="H71" s="31"/>
      <c r="I71" s="31"/>
      <c r="J71" s="31"/>
      <c r="K71" s="31"/>
      <c r="L71" s="31"/>
      <c r="M71" s="31"/>
      <c r="N71" s="31"/>
      <c r="O71" s="31"/>
      <c r="P71" s="31"/>
      <c r="Q71" s="31"/>
      <c r="R71" s="8"/>
    </row>
    <row r="72" spans="1:18" x14ac:dyDescent="0.25">
      <c r="A72" s="8"/>
      <c r="B72" s="31"/>
      <c r="C72" s="31"/>
      <c r="D72" s="31"/>
      <c r="E72" s="31"/>
      <c r="F72" s="31"/>
      <c r="G72" s="31"/>
      <c r="H72" s="31"/>
      <c r="I72" s="31"/>
      <c r="J72" s="31"/>
      <c r="K72" s="31"/>
      <c r="L72" s="31"/>
      <c r="M72" s="31"/>
      <c r="N72" s="31"/>
      <c r="O72" s="31"/>
      <c r="P72" s="31"/>
      <c r="Q72" s="31"/>
      <c r="R72" s="8"/>
    </row>
    <row r="73" spans="1:18" x14ac:dyDescent="0.25">
      <c r="A73" s="8"/>
      <c r="B73" s="31"/>
      <c r="C73" s="31"/>
      <c r="D73" s="31"/>
      <c r="E73" s="31"/>
      <c r="F73" s="31"/>
      <c r="G73" s="31"/>
      <c r="H73" s="31"/>
      <c r="I73" s="31"/>
      <c r="J73" s="31"/>
      <c r="K73" s="31"/>
      <c r="L73" s="31"/>
      <c r="M73" s="31"/>
      <c r="N73" s="31"/>
      <c r="O73" s="31"/>
      <c r="P73" s="31"/>
      <c r="Q73" s="31"/>
      <c r="R73" s="8"/>
    </row>
    <row r="74" spans="1:18" x14ac:dyDescent="0.25">
      <c r="A74" s="8"/>
      <c r="B74" s="31"/>
      <c r="C74" s="31"/>
      <c r="D74" s="31"/>
      <c r="E74" s="31"/>
      <c r="F74" s="31"/>
      <c r="G74" s="31"/>
      <c r="H74" s="31"/>
      <c r="I74" s="31"/>
      <c r="J74" s="31"/>
      <c r="K74" s="31"/>
      <c r="L74" s="31"/>
      <c r="M74" s="31"/>
      <c r="N74" s="31"/>
      <c r="O74" s="31"/>
      <c r="P74" s="31"/>
      <c r="Q74" s="31"/>
      <c r="R74" s="8"/>
    </row>
    <row r="75" spans="1:18" x14ac:dyDescent="0.25">
      <c r="A75" s="8"/>
      <c r="B75" s="31"/>
      <c r="C75" s="31"/>
      <c r="D75" s="31"/>
      <c r="E75" s="31"/>
      <c r="F75" s="31"/>
      <c r="G75" s="31"/>
      <c r="H75" s="31"/>
      <c r="I75" s="31"/>
      <c r="J75" s="31"/>
      <c r="K75" s="31"/>
      <c r="L75" s="31"/>
      <c r="M75" s="31"/>
      <c r="N75" s="31"/>
      <c r="O75" s="31"/>
      <c r="P75" s="31"/>
      <c r="Q75" s="31"/>
      <c r="R75" s="8"/>
    </row>
    <row r="76" spans="1:18" x14ac:dyDescent="0.25">
      <c r="A76" s="8"/>
      <c r="B76" s="31"/>
      <c r="C76" s="31"/>
      <c r="D76" s="31"/>
      <c r="E76" s="31"/>
      <c r="F76" s="31"/>
      <c r="G76" s="31"/>
      <c r="H76" s="31"/>
      <c r="I76" s="31"/>
      <c r="J76" s="31"/>
      <c r="K76" s="31"/>
      <c r="L76" s="31"/>
      <c r="M76" s="31"/>
      <c r="N76" s="31"/>
      <c r="O76" s="31"/>
      <c r="P76" s="31"/>
      <c r="Q76" s="31"/>
      <c r="R76" s="8"/>
    </row>
    <row r="77" spans="1:18" x14ac:dyDescent="0.25">
      <c r="A77" s="8"/>
      <c r="B77" s="31"/>
      <c r="C77" s="31"/>
      <c r="D77" s="31"/>
      <c r="E77" s="31"/>
      <c r="F77" s="31"/>
      <c r="G77" s="31"/>
      <c r="H77" s="31"/>
      <c r="I77" s="31"/>
      <c r="J77" s="31"/>
      <c r="K77" s="31"/>
      <c r="L77" s="31"/>
      <c r="M77" s="31"/>
      <c r="N77" s="31"/>
      <c r="O77" s="31"/>
      <c r="P77" s="31"/>
      <c r="Q77" s="31"/>
      <c r="R77" s="8"/>
    </row>
    <row r="78" spans="1:18" x14ac:dyDescent="0.25">
      <c r="A78" s="8"/>
      <c r="B78" s="8"/>
      <c r="C78" s="8"/>
      <c r="D78" s="8"/>
      <c r="E78" s="8"/>
      <c r="F78" s="8"/>
      <c r="G78" s="8"/>
      <c r="H78" s="8"/>
      <c r="I78" s="8"/>
      <c r="J78" s="8"/>
      <c r="K78" s="8"/>
      <c r="L78" s="8"/>
      <c r="M78" s="8"/>
      <c r="N78" s="8"/>
      <c r="O78" s="8"/>
      <c r="P78" s="8"/>
      <c r="Q78" s="8"/>
      <c r="R78" s="8"/>
    </row>
    <row r="79" spans="1:18" ht="28.5" x14ac:dyDescent="0.25">
      <c r="A79" s="8"/>
      <c r="B79" s="578" t="s">
        <v>608</v>
      </c>
      <c r="C79" s="578"/>
      <c r="D79" s="578"/>
      <c r="E79" s="578"/>
      <c r="F79" s="578"/>
      <c r="G79" s="578"/>
      <c r="H79" s="578"/>
      <c r="I79" s="578"/>
      <c r="J79" s="578"/>
      <c r="K79" s="578"/>
      <c r="L79" s="578"/>
      <c r="M79" s="578"/>
      <c r="N79" s="578"/>
      <c r="O79" s="578"/>
      <c r="P79" s="578"/>
      <c r="Q79" s="578"/>
      <c r="R79" s="8"/>
    </row>
    <row r="80" spans="1:18" x14ac:dyDescent="0.25">
      <c r="A80" s="8"/>
      <c r="B80" s="31"/>
      <c r="C80" s="31"/>
      <c r="D80" s="31"/>
      <c r="E80" s="31"/>
      <c r="F80" s="31"/>
      <c r="G80" s="31"/>
      <c r="H80" s="31"/>
      <c r="I80" s="31"/>
      <c r="J80" s="31"/>
      <c r="K80" s="31"/>
      <c r="L80" s="31"/>
      <c r="M80" s="31"/>
      <c r="N80" s="31"/>
      <c r="O80" s="31"/>
      <c r="P80" s="31"/>
      <c r="Q80" s="31"/>
      <c r="R80" s="8"/>
    </row>
    <row r="81" spans="1:18" ht="23.25" x14ac:dyDescent="0.35">
      <c r="A81" s="8"/>
      <c r="B81" s="31"/>
      <c r="C81" s="39" t="s">
        <v>612</v>
      </c>
      <c r="D81" s="31"/>
      <c r="E81" s="31"/>
      <c r="F81" s="31"/>
      <c r="G81" s="31"/>
      <c r="H81" s="31"/>
      <c r="I81" s="31"/>
      <c r="J81" s="31"/>
      <c r="K81" s="31"/>
      <c r="L81" s="31"/>
      <c r="M81" s="31"/>
      <c r="N81" s="31"/>
      <c r="O81" s="31"/>
      <c r="P81" s="31"/>
      <c r="Q81" s="31"/>
      <c r="R81" s="8"/>
    </row>
    <row r="82" spans="1:18" ht="18.75" x14ac:dyDescent="0.3">
      <c r="A82" s="8"/>
      <c r="B82" s="31"/>
      <c r="C82" s="581" t="s">
        <v>631</v>
      </c>
      <c r="D82" s="581"/>
      <c r="E82" s="581"/>
      <c r="F82" s="581"/>
      <c r="G82" s="581"/>
      <c r="H82" s="581"/>
      <c r="I82" s="581"/>
      <c r="J82" s="31"/>
      <c r="K82" s="31"/>
      <c r="L82" s="31"/>
      <c r="M82" s="31"/>
      <c r="N82" s="31"/>
      <c r="O82" s="31"/>
      <c r="P82" s="31"/>
      <c r="Q82" s="31"/>
      <c r="R82" s="8"/>
    </row>
    <row r="83" spans="1:18" s="112" customFormat="1" x14ac:dyDescent="0.25">
      <c r="A83" s="111"/>
      <c r="B83" s="42"/>
      <c r="C83" s="42" t="s">
        <v>518</v>
      </c>
      <c r="D83" s="41">
        <f>IFERROR((SUM(Fragenkatalog!O6,Fragenkatalog!O9,Fragenkatalog!O10,Fragenkatalog!O11,Fragenkatalog!O14,Fragenkatalog!O15,Fragenkatalog!O16,Fragenkatalog!O18,Fragenkatalog!O19,Fragenkatalog!O20,Fragenkatalog!O21,Fragenkatalog!O22,Fragenkatalog!O23,Fragenkatalog!O24,Fragenkatalog!O26,Fragenkatalog!O44,Fragenkatalog!O45,Fragenkatalog!O46,Fragenkatalog!O47,Fragenkatalog!O48,Fragenkatalog!O49,Fragenkatalog!O50,Fragenkatalog!O51,Fragenkatalog!O52,Fragenkatalog!O53,Fragenkatalog!O54,Fragenkatalog!O55,Fragenkatalog!O56,Fragenkatalog!O57,Fragenkatalog!O61,Fragenkatalog!O62,Fragenkatalog!O63,Fragenkatalog!O64,Fragenkatalog!O65,Fragenkatalog!O66,Fragenkatalog!O67,Fragenkatalog!O68,Fragenkatalog!O69,Fragenkatalog!O70,Fragenkatalog!O72,Fragenkatalog!O73,Fragenkatalog!O74,Fragenkatalog!O75,Fragenkatalog!O81,Fragenkatalog!O82,Fragenkatalog!O83,Fragenkatalog!O84,Fragenkatalog!O85,Fragenkatalog!O86,Fragenkatalog!O87,Fragenkatalog!O88,Fragenkatalog!O89,Fragenkatalog!O90,Fragenkatalog!O91,Fragenkatalog!O92,Fragenkatalog!O93,Fragenkatalog!O94,Fragenkatalog!O96,Fragenkatalog!O97,Fragenkatalog!O98,Fragenkatalog!O99,Fragenkatalog!O100,Fragenkatalog!O101,Fragenkatalog!O103,Fragenkatalog!O104,Fragenkatalog!O105,Fragenkatalog!O106,Fragenkatalog!O107,Fragenkatalog!O108,Fragenkatalog!O109,Fragenkatalog!O110,Fragenkatalog!O111,Fragenkatalog!O112,Fragenkatalog!O113,Fragenkatalog!O114,Fragenkatalog!O115,Fragenkatalog!O116,Fragenkatalog!O117,Fragenkatalog!O118,Fragenkatalog!O119,Fragenkatalog!O149,Fragenkatalog!O150,Fragenkatalog!O168,Fragenkatalog!O169,Fragenkatalog!O170,Fragenkatalog!O171,Fragenkatalog!O172,Fragenkatalog!O173,Fragenkatalog!O174,Fragenkatalog!O175,Fragenkatalog!O176,Fragenkatalog!O177,Fragenkatalog!O178,Fragenkatalog!O179,Fragenkatalog!O180,Fragenkatalog!O181,Fragenkatalog!O182,Fragenkatalog!O183,Fragenkatalog!O184,Fragenkatalog!O185,Fragenkatalog!O186,Fragenkatalog!O187,Fragenkatalog!O188,Fragenkatalog!O189,Fragenkatalog!O190,Fragenkatalog!O195,Fragenkatalog!O196,Fragenkatalog!O197,Fragenkatalog!O198,Fragenkatalog!O205,Fragenkatalog!O206,Fragenkatalog!O210,Fragenkatalog!O218,Fragenkatalog!O222,Fragenkatalog!O223,Fragenkatalog!O224,Fragenkatalog!O225,Fragenkatalog!O226,Fragenkatalog!O227,Fragenkatalog!O228,Fragenkatalog!O229,Fragenkatalog!O230,Fragenkatalog!O231,Fragenkatalog!O232,Fragenkatalog!O233,Fragenkatalog!O234,Fragenkatalog!O235,Fragenkatalog!O236,Fragenkatalog!O237,Fragenkatalog!O238,Fragenkatalog!O266,Fragenkatalog!O267,Fragenkatalog!O268,Fragenkatalog!O269))*100/(COUNT(Fragenkatalog!P6,Fragenkatalog!P9,Fragenkatalog!P10,Fragenkatalog!P11,Fragenkatalog!P14,Fragenkatalog!P15,Fragenkatalog!P16,Fragenkatalog!P18,Fragenkatalog!P19,Fragenkatalog!P20,Fragenkatalog!P21,Fragenkatalog!P22,Fragenkatalog!P23,Fragenkatalog!P24,Fragenkatalog!P26,Fragenkatalog!P44,Fragenkatalog!P45,Fragenkatalog!P46,Fragenkatalog!P47,Fragenkatalog!P48,Fragenkatalog!P49,Fragenkatalog!P50,Fragenkatalog!P51,Fragenkatalog!P52,Fragenkatalog!P53,Fragenkatalog!P54,Fragenkatalog!P55,Fragenkatalog!P56,Fragenkatalog!P57,Fragenkatalog!P61,Fragenkatalog!P62,Fragenkatalog!P63,Fragenkatalog!P64,Fragenkatalog!P65,Fragenkatalog!P66,Fragenkatalog!P67,Fragenkatalog!P68,Fragenkatalog!P69,Fragenkatalog!P70,Fragenkatalog!P72,Fragenkatalog!P73,Fragenkatalog!P74,Fragenkatalog!P75,Fragenkatalog!P81,Fragenkatalog!P82,Fragenkatalog!P83,Fragenkatalog!P84,Fragenkatalog!P85,Fragenkatalog!P86,Fragenkatalog!P87,Fragenkatalog!P88,Fragenkatalog!P89,Fragenkatalog!P90,Fragenkatalog!P91,Fragenkatalog!P92,Fragenkatalog!P93,Fragenkatalog!P94,Fragenkatalog!P96,Fragenkatalog!P97,Fragenkatalog!P98,Fragenkatalog!P99,Fragenkatalog!P100,Fragenkatalog!P101,Fragenkatalog!P103,Fragenkatalog!P104,Fragenkatalog!P105,Fragenkatalog!P106,Fragenkatalog!P107,Fragenkatalog!P108,Fragenkatalog!P109,Fragenkatalog!P110,Fragenkatalog!P111,Fragenkatalog!P112,Fragenkatalog!P113,Fragenkatalog!P114,Fragenkatalog!P115,Fragenkatalog!P116,Fragenkatalog!P117,Fragenkatalog!P118,Fragenkatalog!P119,Fragenkatalog!P149,Fragenkatalog!P150,Fragenkatalog!P168,Fragenkatalog!P169,Fragenkatalog!P170,Fragenkatalog!P171,Fragenkatalog!P172,Fragenkatalog!P173,Fragenkatalog!P174,Fragenkatalog!P175,Fragenkatalog!P176,Fragenkatalog!P177,Fragenkatalog!P178,Fragenkatalog!P179,Fragenkatalog!P180,Fragenkatalog!P181,Fragenkatalog!P182,Fragenkatalog!P183,Fragenkatalog!P184,Fragenkatalog!P185,Fragenkatalog!P186,Fragenkatalog!P187,Fragenkatalog!P188,Fragenkatalog!P189,Fragenkatalog!P190,Fragenkatalog!P195,Fragenkatalog!P196,Fragenkatalog!P197,Fragenkatalog!P198,Fragenkatalog!P205,Fragenkatalog!P206,Fragenkatalog!P210,Fragenkatalog!P218,Fragenkatalog!P222,Fragenkatalog!P223,Fragenkatalog!P224,Fragenkatalog!P225,Fragenkatalog!P226,Fragenkatalog!P227,Fragenkatalog!P228,Fragenkatalog!P229,Fragenkatalog!P230,Fragenkatalog!P231,Fragenkatalog!P232,Fragenkatalog!P233,Fragenkatalog!P234,Fragenkatalog!P235,Fragenkatalog!P236,Fragenkatalog!P237,Fragenkatalog!P238,Fragenkatalog!P266,Fragenkatalog!P267,Fragenkatalog!P268,Fragenkatalog!P269)*4)/100,"nicht zutreffend")</f>
        <v>0</v>
      </c>
      <c r="E83" s="42"/>
      <c r="F83" s="42"/>
      <c r="G83" s="42" t="s">
        <v>613</v>
      </c>
      <c r="H83" s="41">
        <f>IFERROR((SUM(Fragenkatalog!O14,Fragenkatalog!O15,Fragenkatalog!O16,Fragenkatalog!O18,Fragenkatalog!O19,Fragenkatalog!O20,Fragenkatalog!O21,Fragenkatalog!O22,Fragenkatalog!O23,Fragenkatalog!O24,Fragenkatalog!O26))*100/(COUNT(Fragenkatalog!P14,Fragenkatalog!P15,Fragenkatalog!P16,Fragenkatalog!P18,Fragenkatalog!P19,Fragenkatalog!P20,Fragenkatalog!P21,Fragenkatalog!P22,Fragenkatalog!P23,Fragenkatalog!P24,Fragenkatalog!P26)*4)/100,"nicht zutreffend")</f>
        <v>0</v>
      </c>
      <c r="I83" s="42"/>
      <c r="J83" s="42"/>
      <c r="K83" s="42"/>
      <c r="L83" s="42"/>
      <c r="M83" s="42"/>
      <c r="N83" s="42"/>
      <c r="O83" s="42"/>
      <c r="P83" s="42"/>
      <c r="Q83" s="42"/>
      <c r="R83" s="111"/>
    </row>
    <row r="84" spans="1:18" s="112" customFormat="1" x14ac:dyDescent="0.25">
      <c r="A84" s="111"/>
      <c r="B84" s="42"/>
      <c r="C84" s="42" t="s">
        <v>602</v>
      </c>
      <c r="D84" s="41">
        <f>D85-D83</f>
        <v>1</v>
      </c>
      <c r="E84" s="42"/>
      <c r="F84" s="42"/>
      <c r="G84" s="42" t="s">
        <v>614</v>
      </c>
      <c r="H84" s="41">
        <f>IFERROR((SUM(Fragenkatalog!O6,Fragenkatalog!O9,Fragenkatalog!O10,Fragenkatalog!O11))*100/(COUNT(Fragenkatalog!P6,Fragenkatalog!P9,Fragenkatalog!P10,Fragenkatalog!P11)*4)/100,"nicht zutreffend")</f>
        <v>0</v>
      </c>
      <c r="I84" s="42"/>
      <c r="J84" s="42"/>
      <c r="K84" s="42"/>
      <c r="L84" s="42"/>
      <c r="M84" s="42"/>
      <c r="N84" s="42"/>
      <c r="O84" s="42"/>
      <c r="P84" s="42"/>
      <c r="Q84" s="42"/>
      <c r="R84" s="111"/>
    </row>
    <row r="85" spans="1:18" s="112" customFormat="1" x14ac:dyDescent="0.25">
      <c r="A85" s="111"/>
      <c r="B85" s="42"/>
      <c r="C85" s="42"/>
      <c r="D85" s="41">
        <v>1</v>
      </c>
      <c r="E85" s="42"/>
      <c r="F85" s="42"/>
      <c r="G85" s="42" t="s">
        <v>615</v>
      </c>
      <c r="H85" s="41">
        <f>IFERROR((SUM(Fragenkatalog!O44,Fragenkatalog!O45,Fragenkatalog!O46,Fragenkatalog!O47,Fragenkatalog!O48,Fragenkatalog!O49,Fragenkatalog!O50,Fragenkatalog!O51,Fragenkatalog!O52,Fragenkatalog!O53,Fragenkatalog!O54,Fragenkatalog!O55,Fragenkatalog!O56,Fragenkatalog!O57,Fragenkatalog!O195,Fragenkatalog!O206))*100/(COUNT(Fragenkatalog!P44,Fragenkatalog!P45,Fragenkatalog!P46,Fragenkatalog!P47,Fragenkatalog!P48,Fragenkatalog!P49,Fragenkatalog!P50,Fragenkatalog!P51,Fragenkatalog!P52,Fragenkatalog!P53,Fragenkatalog!P54,Fragenkatalog!P55,Fragenkatalog!P56,Fragenkatalog!P57,Fragenkatalog!P195,Fragenkatalog!P206)*4)/100,"nicht zutreffend")</f>
        <v>0</v>
      </c>
      <c r="I85" s="42"/>
      <c r="J85" s="42"/>
      <c r="K85" s="42"/>
      <c r="L85" s="42"/>
      <c r="M85" s="42"/>
      <c r="N85" s="42"/>
      <c r="O85" s="42"/>
      <c r="P85" s="42"/>
      <c r="Q85" s="42"/>
      <c r="R85" s="111"/>
    </row>
    <row r="86" spans="1:18" s="112" customFormat="1" x14ac:dyDescent="0.25">
      <c r="A86" s="111"/>
      <c r="B86" s="42"/>
      <c r="C86" s="42"/>
      <c r="D86" s="42"/>
      <c r="E86" s="42"/>
      <c r="F86" s="42"/>
      <c r="G86" s="42" t="s">
        <v>616</v>
      </c>
      <c r="H86" s="41">
        <f>IFERROR((SUM(Fragenkatalog!O61,Fragenkatalog!O62,Fragenkatalog!O63,Fragenkatalog!O64,Fragenkatalog!O65,Fragenkatalog!O66,Fragenkatalog!O67,Fragenkatalog!O68,Fragenkatalog!O69,Fragenkatalog!O70,Fragenkatalog!O72,Fragenkatalog!O73,Fragenkatalog!O74,Fragenkatalog!O75,Fragenkatalog!O81,Fragenkatalog!O82,Fragenkatalog!O83,Fragenkatalog!O84,Fragenkatalog!O85,Fragenkatalog!O86,Fragenkatalog!O87,Fragenkatalog!O88,Fragenkatalog!O89,Fragenkatalog!O90,Fragenkatalog!O91,Fragenkatalog!O92,Fragenkatalog!O93,Fragenkatalog!O94,Fragenkatalog!O96,Fragenkatalog!O97,Fragenkatalog!O98,Fragenkatalog!O99,Fragenkatalog!O100,Fragenkatalog!O101,Fragenkatalog!O103,Fragenkatalog!O104,Fragenkatalog!O105,Fragenkatalog!O106,Fragenkatalog!O107,Fragenkatalog!O108,Fragenkatalog!O109,Fragenkatalog!O110,Fragenkatalog!O111,Fragenkatalog!O112,Fragenkatalog!O113,Fragenkatalog!O114,Fragenkatalog!O115,Fragenkatalog!O116,Fragenkatalog!O117,Fragenkatalog!O118,Fragenkatalog!O119,Fragenkatalog!O149,Fragenkatalog!O150,Fragenkatalog!O168,Fragenkatalog!O169,Fragenkatalog!O170,Fragenkatalog!O171,Fragenkatalog!O172,Fragenkatalog!O173,Fragenkatalog!O174,Fragenkatalog!O175,Fragenkatalog!O177,Fragenkatalog!O178,Fragenkatalog!O179,Fragenkatalog!O180,Fragenkatalog!O181,Fragenkatalog!O182,Fragenkatalog!O183,Fragenkatalog!O184,Fragenkatalog!O185,Fragenkatalog!O186,Fragenkatalog!O187,Fragenkatalog!O188,Fragenkatalog!O189,Fragenkatalog!O190,Fragenkatalog!O205,Fragenkatalog!O210,Fragenkatalog!O218,Fragenkatalog!O222,Fragenkatalog!O223,Fragenkatalog!O224,Fragenkatalog!O225,Fragenkatalog!O226,Fragenkatalog!O227,Fragenkatalog!O228,Fragenkatalog!O229,Fragenkatalog!O230,Fragenkatalog!O231,Fragenkatalog!O232,Fragenkatalog!O233,Fragenkatalog!O234,Fragenkatalog!O235,Fragenkatalog!O236,Fragenkatalog!O237,Fragenkatalog!O238,Fragenkatalog!O266,Fragenkatalog!O267,Fragenkatalog!O268,Fragenkatalog!O269))*100/(COUNT(Fragenkatalog!P61,Fragenkatalog!P62,Fragenkatalog!P63,Fragenkatalog!P64,Fragenkatalog!P65,Fragenkatalog!P66,Fragenkatalog!P67,Fragenkatalog!P68,Fragenkatalog!P69,Fragenkatalog!P70,Fragenkatalog!P72,Fragenkatalog!P73,Fragenkatalog!P74,Fragenkatalog!P75,Fragenkatalog!P81,Fragenkatalog!P82,Fragenkatalog!P83,Fragenkatalog!P84,Fragenkatalog!P85,Fragenkatalog!P86,Fragenkatalog!P87,Fragenkatalog!P88,Fragenkatalog!P89,Fragenkatalog!P90,Fragenkatalog!P91,Fragenkatalog!P92,Fragenkatalog!P93,Fragenkatalog!P94,Fragenkatalog!P96,Fragenkatalog!P97,Fragenkatalog!P98,Fragenkatalog!P99,Fragenkatalog!P100,Fragenkatalog!P101,Fragenkatalog!P103,Fragenkatalog!P104,Fragenkatalog!P105,Fragenkatalog!P106,Fragenkatalog!P107,Fragenkatalog!P108,Fragenkatalog!P109,Fragenkatalog!P110,Fragenkatalog!P111,Fragenkatalog!P112,Fragenkatalog!P113,Fragenkatalog!P114,Fragenkatalog!P115,Fragenkatalog!P116,Fragenkatalog!P117,Fragenkatalog!P118,Fragenkatalog!P119,Fragenkatalog!P149,Fragenkatalog!P150,Fragenkatalog!P168,Fragenkatalog!P169,Fragenkatalog!P170,Fragenkatalog!P171,Fragenkatalog!P172,Fragenkatalog!P173,Fragenkatalog!P174,Fragenkatalog!P175,Fragenkatalog!P177,Fragenkatalog!P178,Fragenkatalog!P179,Fragenkatalog!P180,Fragenkatalog!P181,Fragenkatalog!P182,Fragenkatalog!P183,Fragenkatalog!P184,Fragenkatalog!P185,Fragenkatalog!P186,Fragenkatalog!P187,Fragenkatalog!P188,Fragenkatalog!P189,Fragenkatalog!P190,Fragenkatalog!P205,Fragenkatalog!P210,Fragenkatalog!P218,Fragenkatalog!P222,Fragenkatalog!P223,Fragenkatalog!P224,Fragenkatalog!P225,Fragenkatalog!P226,Fragenkatalog!P227,Fragenkatalog!P228,Fragenkatalog!P229,Fragenkatalog!P230,Fragenkatalog!P231,Fragenkatalog!P232,Fragenkatalog!P233,Fragenkatalog!P234,Fragenkatalog!P235,Fragenkatalog!P236,Fragenkatalog!P237,Fragenkatalog!P238,Fragenkatalog!P266,Fragenkatalog!P267,Fragenkatalog!P268,Fragenkatalog!P269)*4)/100,"nicht zutreffend")</f>
        <v>0</v>
      </c>
      <c r="I86" s="42"/>
      <c r="J86" s="42"/>
      <c r="K86" s="42"/>
      <c r="L86" s="42"/>
      <c r="M86" s="42"/>
      <c r="N86" s="42"/>
      <c r="O86" s="42"/>
      <c r="P86" s="42"/>
      <c r="Q86" s="42"/>
      <c r="R86" s="111"/>
    </row>
    <row r="87" spans="1:18" s="110" customFormat="1" x14ac:dyDescent="0.25">
      <c r="A87" s="109"/>
      <c r="B87" s="43"/>
      <c r="C87" s="43"/>
      <c r="D87" s="43"/>
      <c r="E87" s="43"/>
      <c r="F87" s="43"/>
      <c r="G87" s="43"/>
      <c r="H87" s="43"/>
      <c r="I87" s="43"/>
      <c r="J87" s="43"/>
      <c r="K87" s="43"/>
      <c r="L87" s="43"/>
      <c r="M87" s="43"/>
      <c r="N87" s="43"/>
      <c r="O87" s="43"/>
      <c r="P87" s="43"/>
      <c r="Q87" s="43"/>
      <c r="R87" s="109"/>
    </row>
    <row r="88" spans="1:18" x14ac:dyDescent="0.25">
      <c r="A88" s="8"/>
      <c r="B88" s="31"/>
      <c r="C88" s="579"/>
      <c r="D88" s="579"/>
      <c r="E88" s="579"/>
      <c r="F88" s="579"/>
      <c r="G88" s="579"/>
      <c r="H88" s="31"/>
      <c r="I88" s="31"/>
      <c r="J88" s="31"/>
      <c r="K88" s="31"/>
      <c r="L88" s="31"/>
      <c r="M88" s="31"/>
      <c r="N88" s="31"/>
      <c r="O88" s="31"/>
      <c r="P88" s="31"/>
      <c r="Q88" s="31"/>
      <c r="R88" s="8"/>
    </row>
    <row r="89" spans="1:18" x14ac:dyDescent="0.25">
      <c r="A89" s="8"/>
      <c r="B89" s="31"/>
      <c r="C89" s="579"/>
      <c r="D89" s="579"/>
      <c r="E89" s="579"/>
      <c r="F89" s="579"/>
      <c r="G89" s="579"/>
      <c r="H89" s="31"/>
      <c r="I89" s="31"/>
      <c r="J89" s="31"/>
      <c r="K89" s="31"/>
      <c r="L89" s="31"/>
      <c r="M89" s="31"/>
      <c r="N89" s="31"/>
      <c r="O89" s="31"/>
      <c r="P89" s="31"/>
      <c r="Q89" s="31"/>
      <c r="R89" s="8"/>
    </row>
    <row r="90" spans="1:18" x14ac:dyDescent="0.25">
      <c r="A90" s="8"/>
      <c r="B90" s="31"/>
      <c r="C90" s="579"/>
      <c r="D90" s="579"/>
      <c r="E90" s="579"/>
      <c r="F90" s="579"/>
      <c r="G90" s="579"/>
      <c r="H90" s="31"/>
      <c r="I90" s="31"/>
      <c r="J90" s="31"/>
      <c r="K90" s="31"/>
      <c r="L90" s="31"/>
      <c r="M90" s="31"/>
      <c r="N90" s="31"/>
      <c r="O90" s="31"/>
      <c r="P90" s="31"/>
      <c r="Q90" s="31"/>
      <c r="R90" s="8"/>
    </row>
    <row r="91" spans="1:18" x14ac:dyDescent="0.25">
      <c r="A91" s="8"/>
      <c r="B91" s="31"/>
      <c r="C91" s="31"/>
      <c r="D91" s="31"/>
      <c r="E91" s="31"/>
      <c r="F91" s="31"/>
      <c r="G91" s="31"/>
      <c r="H91" s="31"/>
      <c r="I91" s="31"/>
      <c r="J91" s="31"/>
      <c r="K91" s="31"/>
      <c r="L91" s="31"/>
      <c r="M91" s="31"/>
      <c r="N91" s="31"/>
      <c r="O91" s="31"/>
      <c r="P91" s="31"/>
      <c r="Q91" s="31"/>
      <c r="R91" s="8"/>
    </row>
    <row r="92" spans="1:18" x14ac:dyDescent="0.25">
      <c r="A92" s="8"/>
      <c r="B92" s="31"/>
      <c r="C92" s="31"/>
      <c r="D92" s="31"/>
      <c r="E92" s="31"/>
      <c r="F92" s="31"/>
      <c r="G92" s="31"/>
      <c r="H92" s="31"/>
      <c r="I92" s="31"/>
      <c r="J92" s="31"/>
      <c r="K92" s="31"/>
      <c r="L92" s="31"/>
      <c r="M92" s="31"/>
      <c r="N92" s="31"/>
      <c r="O92" s="31"/>
      <c r="P92" s="31"/>
      <c r="Q92" s="31"/>
      <c r="R92" s="8"/>
    </row>
    <row r="93" spans="1:18" x14ac:dyDescent="0.25">
      <c r="A93" s="8"/>
      <c r="B93" s="31"/>
      <c r="C93" s="31"/>
      <c r="D93" s="31"/>
      <c r="E93" s="31"/>
      <c r="F93" s="31"/>
      <c r="G93" s="31"/>
      <c r="H93" s="31"/>
      <c r="I93" s="31"/>
      <c r="J93" s="31"/>
      <c r="K93" s="31"/>
      <c r="L93" s="31"/>
      <c r="M93" s="31"/>
      <c r="N93" s="31"/>
      <c r="O93" s="31"/>
      <c r="P93" s="31"/>
      <c r="Q93" s="31"/>
      <c r="R93" s="8"/>
    </row>
    <row r="94" spans="1:18" x14ac:dyDescent="0.25">
      <c r="A94" s="8"/>
      <c r="B94" s="31"/>
      <c r="C94" s="31"/>
      <c r="D94" s="31"/>
      <c r="E94" s="31"/>
      <c r="F94" s="31"/>
      <c r="G94" s="31"/>
      <c r="H94" s="31"/>
      <c r="I94" s="31"/>
      <c r="J94" s="31"/>
      <c r="K94" s="31"/>
      <c r="L94" s="31"/>
      <c r="M94" s="31"/>
      <c r="N94" s="31"/>
      <c r="O94" s="31"/>
      <c r="P94" s="31"/>
      <c r="Q94" s="31"/>
      <c r="R94" s="8"/>
    </row>
    <row r="95" spans="1:18" x14ac:dyDescent="0.25">
      <c r="A95" s="8"/>
      <c r="B95" s="31"/>
      <c r="C95" s="31"/>
      <c r="D95" s="31"/>
      <c r="E95" s="31"/>
      <c r="F95" s="31"/>
      <c r="G95" s="31"/>
      <c r="H95" s="31"/>
      <c r="I95" s="31"/>
      <c r="J95" s="31"/>
      <c r="K95" s="31"/>
      <c r="L95" s="31"/>
      <c r="M95" s="31"/>
      <c r="N95" s="31"/>
      <c r="O95" s="31"/>
      <c r="P95" s="31"/>
      <c r="Q95" s="31"/>
      <c r="R95" s="8"/>
    </row>
    <row r="96" spans="1:18" x14ac:dyDescent="0.25">
      <c r="A96" s="8"/>
      <c r="B96" s="31"/>
      <c r="C96" s="31"/>
      <c r="D96" s="31"/>
      <c r="E96" s="31"/>
      <c r="F96" s="31"/>
      <c r="G96" s="31"/>
      <c r="H96" s="31"/>
      <c r="I96" s="31"/>
      <c r="J96" s="31"/>
      <c r="K96" s="31"/>
      <c r="L96" s="31"/>
      <c r="M96" s="31"/>
      <c r="N96" s="31"/>
      <c r="O96" s="31"/>
      <c r="P96" s="31"/>
      <c r="Q96" s="31"/>
      <c r="R96" s="8"/>
    </row>
    <row r="97" spans="1:18" x14ac:dyDescent="0.25">
      <c r="A97" s="8"/>
      <c r="B97" s="31"/>
      <c r="C97" s="31"/>
      <c r="D97" s="31"/>
      <c r="E97" s="31"/>
      <c r="F97" s="31"/>
      <c r="G97" s="31"/>
      <c r="H97" s="31"/>
      <c r="I97" s="31"/>
      <c r="J97" s="31"/>
      <c r="K97" s="31"/>
      <c r="L97" s="31"/>
      <c r="M97" s="31"/>
      <c r="N97" s="31"/>
      <c r="O97" s="31"/>
      <c r="P97" s="31"/>
      <c r="Q97" s="31"/>
      <c r="R97" s="8"/>
    </row>
    <row r="98" spans="1:18" x14ac:dyDescent="0.25">
      <c r="A98" s="8"/>
      <c r="B98" s="31"/>
      <c r="C98" s="31"/>
      <c r="D98" s="31"/>
      <c r="E98" s="31"/>
      <c r="F98" s="31"/>
      <c r="G98" s="31"/>
      <c r="H98" s="31"/>
      <c r="I98" s="31"/>
      <c r="J98" s="31"/>
      <c r="K98" s="31"/>
      <c r="L98" s="31"/>
      <c r="M98" s="31"/>
      <c r="N98" s="31"/>
      <c r="O98" s="31"/>
      <c r="P98" s="31"/>
      <c r="Q98" s="31"/>
      <c r="R98" s="8"/>
    </row>
    <row r="99" spans="1:18" x14ac:dyDescent="0.25">
      <c r="A99" s="8"/>
      <c r="B99" s="31"/>
      <c r="C99" s="31"/>
      <c r="D99" s="31"/>
      <c r="E99" s="31"/>
      <c r="F99" s="31"/>
      <c r="G99" s="31"/>
      <c r="H99" s="31"/>
      <c r="I99" s="31"/>
      <c r="J99" s="31"/>
      <c r="K99" s="31"/>
      <c r="L99" s="31"/>
      <c r="M99" s="31"/>
      <c r="N99" s="31"/>
      <c r="O99" s="31"/>
      <c r="P99" s="31"/>
      <c r="Q99" s="31"/>
      <c r="R99" s="8"/>
    </row>
    <row r="100" spans="1:18" x14ac:dyDescent="0.25">
      <c r="A100" s="8"/>
      <c r="B100" s="31"/>
      <c r="C100" s="31"/>
      <c r="D100" s="31"/>
      <c r="E100" s="31"/>
      <c r="F100" s="31"/>
      <c r="G100" s="31"/>
      <c r="H100" s="31"/>
      <c r="I100" s="31"/>
      <c r="J100" s="31"/>
      <c r="K100" s="31"/>
      <c r="L100" s="31"/>
      <c r="M100" s="31"/>
      <c r="N100" s="31"/>
      <c r="O100" s="31"/>
      <c r="P100" s="31"/>
      <c r="Q100" s="31"/>
      <c r="R100" s="8"/>
    </row>
    <row r="101" spans="1:18" x14ac:dyDescent="0.25">
      <c r="A101" s="8"/>
      <c r="B101" s="31"/>
      <c r="C101" s="31"/>
      <c r="D101" s="31"/>
      <c r="E101" s="31"/>
      <c r="F101" s="31"/>
      <c r="G101" s="31"/>
      <c r="H101" s="31"/>
      <c r="I101" s="31"/>
      <c r="J101" s="31"/>
      <c r="K101" s="31"/>
      <c r="L101" s="31"/>
      <c r="M101" s="31"/>
      <c r="N101" s="31"/>
      <c r="O101" s="31"/>
      <c r="P101" s="31"/>
      <c r="Q101" s="31"/>
      <c r="R101" s="8"/>
    </row>
    <row r="102" spans="1:18" x14ac:dyDescent="0.25">
      <c r="A102" s="8"/>
      <c r="B102" s="31"/>
      <c r="C102" s="31"/>
      <c r="D102" s="31"/>
      <c r="E102" s="31"/>
      <c r="F102" s="31"/>
      <c r="G102" s="31"/>
      <c r="H102" s="31"/>
      <c r="I102" s="31"/>
      <c r="J102" s="31"/>
      <c r="K102" s="31"/>
      <c r="L102" s="31"/>
      <c r="M102" s="31"/>
      <c r="N102" s="31"/>
      <c r="O102" s="31"/>
      <c r="P102" s="31"/>
      <c r="Q102" s="31"/>
      <c r="R102" s="8"/>
    </row>
    <row r="103" spans="1:18" x14ac:dyDescent="0.25">
      <c r="A103" s="8"/>
      <c r="B103" s="31"/>
      <c r="C103" s="31"/>
      <c r="D103" s="31"/>
      <c r="E103" s="31"/>
      <c r="F103" s="31"/>
      <c r="G103" s="31"/>
      <c r="H103" s="31"/>
      <c r="I103" s="31"/>
      <c r="J103" s="31"/>
      <c r="K103" s="31"/>
      <c r="L103" s="31"/>
      <c r="M103" s="31"/>
      <c r="N103" s="31"/>
      <c r="O103" s="31"/>
      <c r="P103" s="31"/>
      <c r="Q103" s="31"/>
      <c r="R103" s="8"/>
    </row>
    <row r="104" spans="1:18" x14ac:dyDescent="0.25">
      <c r="A104" s="8"/>
      <c r="B104" s="31"/>
      <c r="C104" s="31"/>
      <c r="D104" s="31"/>
      <c r="E104" s="31"/>
      <c r="F104" s="31"/>
      <c r="G104" s="31"/>
      <c r="H104" s="31"/>
      <c r="I104" s="31"/>
      <c r="J104" s="31"/>
      <c r="K104" s="31"/>
      <c r="L104" s="31"/>
      <c r="M104" s="31"/>
      <c r="N104" s="31"/>
      <c r="O104" s="31"/>
      <c r="P104" s="31"/>
      <c r="Q104" s="31"/>
      <c r="R104" s="8"/>
    </row>
    <row r="105" spans="1:18" x14ac:dyDescent="0.25">
      <c r="A105" s="8"/>
      <c r="B105" s="31"/>
      <c r="C105" s="31"/>
      <c r="D105" s="31"/>
      <c r="E105" s="31"/>
      <c r="F105" s="31"/>
      <c r="G105" s="31"/>
      <c r="H105" s="31"/>
      <c r="I105" s="31"/>
      <c r="J105" s="31"/>
      <c r="K105" s="31"/>
      <c r="L105" s="31"/>
      <c r="M105" s="31"/>
      <c r="N105" s="31"/>
      <c r="O105" s="31"/>
      <c r="P105" s="31"/>
      <c r="Q105" s="31"/>
      <c r="R105" s="8"/>
    </row>
    <row r="106" spans="1:18" x14ac:dyDescent="0.25">
      <c r="A106" s="8"/>
      <c r="B106" s="31"/>
      <c r="C106" s="31"/>
      <c r="D106" s="31"/>
      <c r="E106" s="31"/>
      <c r="F106" s="31"/>
      <c r="G106" s="31"/>
      <c r="H106" s="31"/>
      <c r="I106" s="31"/>
      <c r="J106" s="31"/>
      <c r="K106" s="31"/>
      <c r="L106" s="31"/>
      <c r="M106" s="31"/>
      <c r="N106" s="31"/>
      <c r="O106" s="31"/>
      <c r="P106" s="31"/>
      <c r="Q106" s="31"/>
      <c r="R106" s="8"/>
    </row>
    <row r="107" spans="1:18" x14ac:dyDescent="0.25">
      <c r="A107" s="8"/>
      <c r="B107" s="31"/>
      <c r="C107" s="31"/>
      <c r="D107" s="31"/>
      <c r="E107" s="31"/>
      <c r="F107" s="31"/>
      <c r="G107" s="31"/>
      <c r="H107" s="31"/>
      <c r="I107" s="31"/>
      <c r="J107" s="31"/>
      <c r="K107" s="31"/>
      <c r="L107" s="31"/>
      <c r="M107" s="31"/>
      <c r="N107" s="31"/>
      <c r="O107" s="31"/>
      <c r="P107" s="31"/>
      <c r="Q107" s="31"/>
      <c r="R107" s="8"/>
    </row>
    <row r="108" spans="1:18" x14ac:dyDescent="0.25">
      <c r="A108" s="8"/>
      <c r="B108" s="31"/>
      <c r="C108" s="31"/>
      <c r="D108" s="31"/>
      <c r="E108" s="31"/>
      <c r="F108" s="31"/>
      <c r="G108" s="31"/>
      <c r="H108" s="31"/>
      <c r="I108" s="31"/>
      <c r="J108" s="31"/>
      <c r="K108" s="31"/>
      <c r="L108" s="31"/>
      <c r="M108" s="31"/>
      <c r="N108" s="31"/>
      <c r="O108" s="31"/>
      <c r="P108" s="31"/>
      <c r="Q108" s="31"/>
      <c r="R108" s="8"/>
    </row>
    <row r="109" spans="1:18" x14ac:dyDescent="0.25">
      <c r="A109" s="8"/>
      <c r="B109" s="31"/>
      <c r="C109" s="31"/>
      <c r="D109" s="31"/>
      <c r="E109" s="31"/>
      <c r="F109" s="31"/>
      <c r="G109" s="31"/>
      <c r="H109" s="31"/>
      <c r="I109" s="31"/>
      <c r="J109" s="31"/>
      <c r="K109" s="31"/>
      <c r="L109" s="31"/>
      <c r="M109" s="31"/>
      <c r="N109" s="31"/>
      <c r="O109" s="31"/>
      <c r="P109" s="31"/>
      <c r="Q109" s="31"/>
      <c r="R109" s="8"/>
    </row>
    <row r="110" spans="1:18" x14ac:dyDescent="0.25">
      <c r="A110" s="8"/>
      <c r="B110" s="31"/>
      <c r="C110" s="31"/>
      <c r="D110" s="31"/>
      <c r="E110" s="31"/>
      <c r="F110" s="31"/>
      <c r="G110" s="31"/>
      <c r="H110" s="31"/>
      <c r="I110" s="31"/>
      <c r="J110" s="31"/>
      <c r="K110" s="31"/>
      <c r="L110" s="31"/>
      <c r="M110" s="31"/>
      <c r="N110" s="31"/>
      <c r="O110" s="31"/>
      <c r="P110" s="31"/>
      <c r="Q110" s="31"/>
      <c r="R110" s="8"/>
    </row>
    <row r="111" spans="1:18" x14ac:dyDescent="0.25">
      <c r="A111" s="8"/>
      <c r="B111" s="31"/>
      <c r="C111" s="31"/>
      <c r="D111" s="31"/>
      <c r="E111" s="31"/>
      <c r="F111" s="31"/>
      <c r="G111" s="31"/>
      <c r="H111" s="31"/>
      <c r="I111" s="31"/>
      <c r="J111" s="31"/>
      <c r="K111" s="31"/>
      <c r="L111" s="31"/>
      <c r="M111" s="31"/>
      <c r="N111" s="31"/>
      <c r="O111" s="31"/>
      <c r="P111" s="31"/>
      <c r="Q111" s="31"/>
      <c r="R111" s="8"/>
    </row>
    <row r="112" spans="1:18" x14ac:dyDescent="0.25">
      <c r="A112" s="8"/>
      <c r="B112" s="31"/>
      <c r="C112" s="31"/>
      <c r="D112" s="31"/>
      <c r="E112" s="31"/>
      <c r="F112" s="31"/>
      <c r="G112" s="31"/>
      <c r="H112" s="31"/>
      <c r="I112" s="31"/>
      <c r="J112" s="31"/>
      <c r="K112" s="31"/>
      <c r="L112" s="31"/>
      <c r="M112" s="31"/>
      <c r="N112" s="31"/>
      <c r="O112" s="31"/>
      <c r="P112" s="31"/>
      <c r="Q112" s="31"/>
      <c r="R112" s="8"/>
    </row>
    <row r="113" spans="1:18" x14ac:dyDescent="0.25">
      <c r="A113" s="8"/>
      <c r="B113" s="31"/>
      <c r="C113" s="31"/>
      <c r="D113" s="31"/>
      <c r="E113" s="31"/>
      <c r="F113" s="31"/>
      <c r="G113" s="31"/>
      <c r="H113" s="31"/>
      <c r="I113" s="31"/>
      <c r="J113" s="31"/>
      <c r="K113" s="31"/>
      <c r="L113" s="31"/>
      <c r="M113" s="31"/>
      <c r="N113" s="31"/>
      <c r="O113" s="31"/>
      <c r="P113" s="31"/>
      <c r="Q113" s="31"/>
      <c r="R113" s="8"/>
    </row>
    <row r="114" spans="1:18" x14ac:dyDescent="0.25">
      <c r="A114" s="8"/>
      <c r="B114" s="31"/>
      <c r="C114" s="31"/>
      <c r="D114" s="31"/>
      <c r="E114" s="31"/>
      <c r="F114" s="31"/>
      <c r="G114" s="31"/>
      <c r="H114" s="31"/>
      <c r="I114" s="31"/>
      <c r="J114" s="31"/>
      <c r="K114" s="31"/>
      <c r="L114" s="31"/>
      <c r="M114" s="31"/>
      <c r="N114" s="31"/>
      <c r="O114" s="31"/>
      <c r="P114" s="31"/>
      <c r="Q114" s="31"/>
      <c r="R114" s="8"/>
    </row>
    <row r="115" spans="1:18" x14ac:dyDescent="0.25">
      <c r="A115" s="8"/>
      <c r="B115" s="31"/>
      <c r="C115" s="31"/>
      <c r="D115" s="31"/>
      <c r="E115" s="31"/>
      <c r="F115" s="31"/>
      <c r="G115" s="31"/>
      <c r="H115" s="31"/>
      <c r="I115" s="31"/>
      <c r="J115" s="31"/>
      <c r="K115" s="31"/>
      <c r="L115" s="31"/>
      <c r="M115" s="31"/>
      <c r="N115" s="31"/>
      <c r="O115" s="31"/>
      <c r="P115" s="31"/>
      <c r="Q115" s="31"/>
      <c r="R115" s="8"/>
    </row>
    <row r="116" spans="1:18" x14ac:dyDescent="0.25">
      <c r="A116" s="8"/>
      <c r="B116" s="31"/>
      <c r="C116" s="31"/>
      <c r="D116" s="31"/>
      <c r="E116" s="31"/>
      <c r="F116" s="31"/>
      <c r="G116" s="31"/>
      <c r="H116" s="31"/>
      <c r="I116" s="31"/>
      <c r="J116" s="31"/>
      <c r="K116" s="31"/>
      <c r="L116" s="31"/>
      <c r="M116" s="31"/>
      <c r="N116" s="31"/>
      <c r="O116" s="31"/>
      <c r="P116" s="31"/>
      <c r="Q116" s="31"/>
      <c r="R116" s="8"/>
    </row>
    <row r="117" spans="1:18" x14ac:dyDescent="0.25">
      <c r="A117" s="8"/>
      <c r="B117" s="31"/>
      <c r="C117" s="31"/>
      <c r="D117" s="31"/>
      <c r="E117" s="31"/>
      <c r="F117" s="31"/>
      <c r="G117" s="31"/>
      <c r="H117" s="31"/>
      <c r="I117" s="31"/>
      <c r="J117" s="31"/>
      <c r="K117" s="31"/>
      <c r="L117" s="31"/>
      <c r="M117" s="31"/>
      <c r="N117" s="31"/>
      <c r="O117" s="31"/>
      <c r="P117" s="31"/>
      <c r="Q117" s="31"/>
      <c r="R117" s="8"/>
    </row>
    <row r="118" spans="1:18" x14ac:dyDescent="0.25">
      <c r="A118" s="8"/>
      <c r="B118" s="8"/>
      <c r="C118" s="8"/>
      <c r="D118" s="8"/>
      <c r="E118" s="8"/>
      <c r="F118" s="8"/>
      <c r="G118" s="8"/>
      <c r="H118" s="8"/>
      <c r="I118" s="8"/>
      <c r="J118" s="8"/>
      <c r="K118" s="8"/>
      <c r="L118" s="8"/>
      <c r="M118" s="8"/>
      <c r="N118" s="8"/>
      <c r="O118" s="8"/>
      <c r="P118" s="8"/>
      <c r="Q118" s="8"/>
      <c r="R118" s="8"/>
    </row>
    <row r="119" spans="1:18" ht="28.5" x14ac:dyDescent="0.25">
      <c r="A119" s="8"/>
      <c r="B119" s="578" t="s">
        <v>617</v>
      </c>
      <c r="C119" s="578"/>
      <c r="D119" s="578"/>
      <c r="E119" s="578"/>
      <c r="F119" s="578"/>
      <c r="G119" s="578"/>
      <c r="H119" s="578"/>
      <c r="I119" s="578"/>
      <c r="J119" s="578"/>
      <c r="K119" s="578"/>
      <c r="L119" s="578"/>
      <c r="M119" s="578"/>
      <c r="N119" s="578"/>
      <c r="O119" s="578"/>
      <c r="P119" s="578"/>
      <c r="Q119" s="578"/>
      <c r="R119" s="8"/>
    </row>
    <row r="120" spans="1:18" x14ac:dyDescent="0.25">
      <c r="A120" s="8"/>
      <c r="B120" s="31"/>
      <c r="C120" s="31"/>
      <c r="D120" s="31"/>
      <c r="E120" s="31"/>
      <c r="F120" s="31"/>
      <c r="G120" s="31"/>
      <c r="H120" s="31"/>
      <c r="I120" s="31"/>
      <c r="J120" s="31"/>
      <c r="K120" s="31"/>
      <c r="L120" s="31"/>
      <c r="M120" s="31"/>
      <c r="N120" s="31"/>
      <c r="O120" s="31"/>
      <c r="P120" s="31"/>
      <c r="Q120" s="31"/>
      <c r="R120" s="8"/>
    </row>
    <row r="121" spans="1:18" ht="23.25" x14ac:dyDescent="0.35">
      <c r="A121" s="8"/>
      <c r="B121" s="31"/>
      <c r="C121" s="39" t="s">
        <v>618</v>
      </c>
      <c r="D121" s="31"/>
      <c r="E121" s="31"/>
      <c r="F121" s="31"/>
      <c r="G121" s="31"/>
      <c r="H121" s="31"/>
      <c r="I121" s="31"/>
      <c r="J121" s="31"/>
      <c r="K121" s="31"/>
      <c r="L121" s="31"/>
      <c r="M121" s="31"/>
      <c r="N121" s="31"/>
      <c r="O121" s="31"/>
      <c r="P121" s="31"/>
      <c r="Q121" s="31"/>
      <c r="R121" s="8"/>
    </row>
    <row r="122" spans="1:18" ht="18.75" x14ac:dyDescent="0.3">
      <c r="A122" s="8"/>
      <c r="B122" s="31"/>
      <c r="C122" s="44" t="s">
        <v>622</v>
      </c>
      <c r="D122" s="31"/>
      <c r="E122" s="31"/>
      <c r="F122" s="31"/>
      <c r="G122" s="31"/>
      <c r="H122" s="31"/>
      <c r="I122" s="31"/>
      <c r="J122" s="31"/>
      <c r="K122" s="31"/>
      <c r="L122" s="31"/>
      <c r="M122" s="31"/>
      <c r="N122" s="31"/>
      <c r="O122" s="31"/>
      <c r="P122" s="31"/>
      <c r="Q122" s="31"/>
      <c r="R122" s="8"/>
    </row>
    <row r="123" spans="1:18" s="112" customFormat="1" x14ac:dyDescent="0.25">
      <c r="A123" s="111"/>
      <c r="B123" s="42"/>
      <c r="C123" s="42"/>
      <c r="D123" s="41">
        <v>1</v>
      </c>
      <c r="E123" s="42"/>
      <c r="F123" s="42"/>
      <c r="G123" s="42"/>
      <c r="H123" s="42"/>
      <c r="I123" s="42"/>
      <c r="J123" s="42"/>
      <c r="K123" s="42"/>
      <c r="L123" s="42"/>
      <c r="M123" s="42"/>
      <c r="N123" s="42"/>
      <c r="O123" s="42"/>
      <c r="P123" s="42"/>
      <c r="Q123" s="42"/>
      <c r="R123" s="111"/>
    </row>
    <row r="124" spans="1:18" s="112" customFormat="1" x14ac:dyDescent="0.25">
      <c r="A124" s="111"/>
      <c r="B124" s="42"/>
      <c r="C124" s="42" t="s">
        <v>518</v>
      </c>
      <c r="D124" s="41">
        <f>IFERROR((SUM(Fragenkatalog!O25,Fragenkatalog!O77,Fragenkatalog!O78,Fragenkatalog!O79,Fragenkatalog!O80,Fragenkatalog!O121,Fragenkatalog!O122,Fragenkatalog!O123,Fragenkatalog!O124,Fragenkatalog!O125,Fragenkatalog!O126,Fragenkatalog!O127,Fragenkatalog!O128,Fragenkatalog!O129,Fragenkatalog!O130,Fragenkatalog!O131,Fragenkatalog!O132,Fragenkatalog!O133,Fragenkatalog!O134,Fragenkatalog!O135,Fragenkatalog!O136,Fragenkatalog!O137,Fragenkatalog!O138,Fragenkatalog!O139,Fragenkatalog!O140,Fragenkatalog!O141,Fragenkatalog!O142,Fragenkatalog!O143,Fragenkatalog!O144,Fragenkatalog!O145,Fragenkatalog!O146,Fragenkatalog!O147,Fragenkatalog!O151,Fragenkatalog!O152,Fragenkatalog!O153,Fragenkatalog!O154,Fragenkatalog!O155,Fragenkatalog!O156,Fragenkatalog!O157,Fragenkatalog!O158,Fragenkatalog!O159,Fragenkatalog!O160,Fragenkatalog!O161,Fragenkatalog!O162,Fragenkatalog!O163,Fragenkatalog!O164,Fragenkatalog!O165,Fragenkatalog!O166,Fragenkatalog!O191,Fragenkatalog!O192,Fragenkatalog!O193,Fragenkatalog!O194,Fragenkatalog!O199,Fragenkatalog!O201,Fragenkatalog!O203,Fragenkatalog!O204,Fragenkatalog!O207,Fragenkatalog!O208,Fragenkatalog!O209,Fragenkatalog!O211,Fragenkatalog!O212,Fragenkatalog!O213,Fragenkatalog!O214,Fragenkatalog!O215,Fragenkatalog!O216,Fragenkatalog!O217,Fragenkatalog!O219,Fragenkatalog!O220,Fragenkatalog!O240,Fragenkatalog!O241,Fragenkatalog!O242,Fragenkatalog!O243,Fragenkatalog!O244,Fragenkatalog!O245,Fragenkatalog!O246,Fragenkatalog!O247,Fragenkatalog!O248,Fragenkatalog!O249,Fragenkatalog!O250,Fragenkatalog!O251,Fragenkatalog!O252,Fragenkatalog!O253,Fragenkatalog!O254,Fragenkatalog!O256,Fragenkatalog!O257,Fragenkatalog!O259,Fragenkatalog!O260,Fragenkatalog!O261,Fragenkatalog!O262,Fragenkatalog!O263,Fragenkatalog!O264,Fragenkatalog!O270,Fragenkatalog!O271,Fragenkatalog!O272,Fragenkatalog!O273,Fragenkatalog!O274,Fragenkatalog!O275,Fragenkatalog!O276,Fragenkatalog!O277,Fragenkatalog!O278,Fragenkatalog!O279,Fragenkatalog!O280,Fragenkatalog!O281,Fragenkatalog!O282,Fragenkatalog!O283,Fragenkatalog!O284,Fragenkatalog!O285,Fragenkatalog!O286,Fragenkatalog!O287,Fragenkatalog!O288,Fragenkatalog!O289))*100/(COUNT(Fragenkatalog!P25,Fragenkatalog!P77,Fragenkatalog!P78,Fragenkatalog!P79,Fragenkatalog!P80,Fragenkatalog!P121,Fragenkatalog!P122,Fragenkatalog!P123,Fragenkatalog!P124,Fragenkatalog!P125,Fragenkatalog!P126,Fragenkatalog!P127,Fragenkatalog!P128,Fragenkatalog!P129,Fragenkatalog!P130,Fragenkatalog!P131,Fragenkatalog!P132,Fragenkatalog!P133,Fragenkatalog!P134,Fragenkatalog!P135,Fragenkatalog!P136,Fragenkatalog!P137,Fragenkatalog!P138,Fragenkatalog!P139,Fragenkatalog!P140,Fragenkatalog!P141,Fragenkatalog!P142,Fragenkatalog!P143,Fragenkatalog!P144,Fragenkatalog!P145,Fragenkatalog!P146,Fragenkatalog!P147,Fragenkatalog!P151,Fragenkatalog!P152,Fragenkatalog!P153,Fragenkatalog!P154,Fragenkatalog!P155,Fragenkatalog!P156,Fragenkatalog!P157,Fragenkatalog!P158,Fragenkatalog!P159,Fragenkatalog!P160,Fragenkatalog!P161,Fragenkatalog!P162,Fragenkatalog!P163,Fragenkatalog!P164,Fragenkatalog!P165,Fragenkatalog!P166,Fragenkatalog!P191,Fragenkatalog!P192,Fragenkatalog!P193,Fragenkatalog!P194,Fragenkatalog!P199,Fragenkatalog!P201,Fragenkatalog!P203,Fragenkatalog!P204,Fragenkatalog!P207,Fragenkatalog!P208,Fragenkatalog!P209,Fragenkatalog!P211,Fragenkatalog!P212,Fragenkatalog!P213,Fragenkatalog!P214,Fragenkatalog!P215,Fragenkatalog!P216,Fragenkatalog!P217,Fragenkatalog!P219,Fragenkatalog!P220,Fragenkatalog!P240,Fragenkatalog!P241,Fragenkatalog!P242,Fragenkatalog!P243,Fragenkatalog!P244,Fragenkatalog!P245,Fragenkatalog!P246,Fragenkatalog!P247,Fragenkatalog!P248,Fragenkatalog!P249,Fragenkatalog!P250,Fragenkatalog!P251,Fragenkatalog!P252,Fragenkatalog!P253,Fragenkatalog!P254,Fragenkatalog!P256,Fragenkatalog!P257,Fragenkatalog!P259,Fragenkatalog!P260,Fragenkatalog!P261,Fragenkatalog!P262,Fragenkatalog!P263,Fragenkatalog!P264,Fragenkatalog!P270,Fragenkatalog!P271,Fragenkatalog!P272,Fragenkatalog!P273,Fragenkatalog!P274,Fragenkatalog!P275,Fragenkatalog!P276,Fragenkatalog!P277,Fragenkatalog!P278,Fragenkatalog!P279,Fragenkatalog!P280,Fragenkatalog!P281,Fragenkatalog!P282,Fragenkatalog!P283,Fragenkatalog!P284,Fragenkatalog!P285,Fragenkatalog!P286,Fragenkatalog!P287,Fragenkatalog!P288,Fragenkatalog!P289)*4)/100,"nicht zutreffend")</f>
        <v>0</v>
      </c>
      <c r="E124" s="42"/>
      <c r="F124" s="42"/>
      <c r="G124" s="42"/>
      <c r="H124" s="42"/>
      <c r="I124" s="42"/>
      <c r="J124" s="42"/>
      <c r="K124" s="42"/>
      <c r="L124" s="42"/>
      <c r="M124" s="42"/>
      <c r="N124" s="42"/>
      <c r="O124" s="42"/>
      <c r="P124" s="42"/>
      <c r="Q124" s="42"/>
      <c r="R124" s="111"/>
    </row>
    <row r="125" spans="1:18" s="112" customFormat="1" x14ac:dyDescent="0.25">
      <c r="A125" s="111"/>
      <c r="B125" s="42"/>
      <c r="C125" s="42" t="s">
        <v>602</v>
      </c>
      <c r="D125" s="41">
        <f>D123-D124</f>
        <v>1</v>
      </c>
      <c r="E125" s="42"/>
      <c r="F125" s="42"/>
      <c r="G125" s="42" t="s">
        <v>619</v>
      </c>
      <c r="H125" s="41">
        <f>IFERROR((SUM(Fragenkatalog!O77,Fragenkatalog!O78,Fragenkatalog!O80,Fragenkatalog!O123,Fragenkatalog!O129,Fragenkatalog!O137,Fragenkatalog!O141,Fragenkatalog!O144,Fragenkatalog!O146,Fragenkatalog!O147,Fragenkatalog!O151,Fragenkatalog!O152,Fragenkatalog!O153,Fragenkatalog!O154,Fragenkatalog!O155,Fragenkatalog!O156,Fragenkatalog!O157,Fragenkatalog!O158,Fragenkatalog!O159,Fragenkatalog!O160,Fragenkatalog!O161,Fragenkatalog!O162,Fragenkatalog!O163,Fragenkatalog!O164,Fragenkatalog!O165,Fragenkatalog!O166,Fragenkatalog!O208,Fragenkatalog!O211,Fragenkatalog!O212,Fragenkatalog!O213,Fragenkatalog!O214,Fragenkatalog!O215,Fragenkatalog!O216,Fragenkatalog!O217,Fragenkatalog!O256,Fragenkatalog!O257))*100/(COUNT(Fragenkatalog!P77,Fragenkatalog!P78,Fragenkatalog!P80,Fragenkatalog!P123,Fragenkatalog!P129,Fragenkatalog!P137,Fragenkatalog!P141,Fragenkatalog!P144,Fragenkatalog!P146,Fragenkatalog!P147,Fragenkatalog!P151,Fragenkatalog!P152,Fragenkatalog!P153,Fragenkatalog!P154,Fragenkatalog!P155,Fragenkatalog!P156,Fragenkatalog!P157,Fragenkatalog!P158,Fragenkatalog!P159,Fragenkatalog!P160,Fragenkatalog!P161,Fragenkatalog!P162,Fragenkatalog!P163,Fragenkatalog!P164,Fragenkatalog!P165,Fragenkatalog!P166,Fragenkatalog!P208,Fragenkatalog!P211,Fragenkatalog!P212,Fragenkatalog!P213,Fragenkatalog!P214,Fragenkatalog!P215,Fragenkatalog!P216,Fragenkatalog!P217,Fragenkatalog!P256,Fragenkatalog!P257)*4)/100,"nicht zutreffend")</f>
        <v>0</v>
      </c>
      <c r="I125" s="42"/>
      <c r="J125" s="42"/>
      <c r="K125" s="42"/>
      <c r="L125" s="42"/>
      <c r="M125" s="42"/>
      <c r="N125" s="42"/>
      <c r="O125" s="42"/>
      <c r="P125" s="42"/>
      <c r="Q125" s="42"/>
      <c r="R125" s="111"/>
    </row>
    <row r="126" spans="1:18" s="112" customFormat="1" x14ac:dyDescent="0.25">
      <c r="A126" s="111"/>
      <c r="B126" s="42"/>
      <c r="C126" s="42"/>
      <c r="D126" s="42"/>
      <c r="E126" s="42"/>
      <c r="F126" s="42"/>
      <c r="G126" s="42" t="s">
        <v>620</v>
      </c>
      <c r="H126" s="41">
        <f>IFERROR((SUM(Fragenkatalog!O240,Fragenkatalog!O241,Fragenkatalog!O242,Fragenkatalog!O243,Fragenkatalog!O244,Fragenkatalog!O245,Fragenkatalog!O246,Fragenkatalog!O247,Fragenkatalog!O248,Fragenkatalog!O249,Fragenkatalog!O250,Fragenkatalog!O251,Fragenkatalog!O252,Fragenkatalog!O253,Fragenkatalog!O254))*100/(COUNT(Fragenkatalog!P240,Fragenkatalog!P241,Fragenkatalog!P242,Fragenkatalog!P243,Fragenkatalog!P244,Fragenkatalog!P245,Fragenkatalog!P246,Fragenkatalog!P247,Fragenkatalog!P248,Fragenkatalog!P249,Fragenkatalog!P250,Fragenkatalog!P251,Fragenkatalog!P252,Fragenkatalog!P253,Fragenkatalog!P254)*4)/100,"nicht zutreffend")</f>
        <v>0</v>
      </c>
      <c r="I126" s="42"/>
      <c r="J126" s="42"/>
      <c r="K126" s="42"/>
      <c r="L126" s="42"/>
      <c r="M126" s="42"/>
      <c r="N126" s="42"/>
      <c r="O126" s="42"/>
      <c r="P126" s="42"/>
      <c r="Q126" s="42"/>
      <c r="R126" s="111"/>
    </row>
    <row r="127" spans="1:18" s="112" customFormat="1" x14ac:dyDescent="0.25">
      <c r="A127" s="111"/>
      <c r="B127" s="42"/>
      <c r="C127" s="42"/>
      <c r="D127" s="42"/>
      <c r="E127" s="42"/>
      <c r="F127" s="42"/>
      <c r="G127" s="42" t="s">
        <v>621</v>
      </c>
      <c r="H127" s="41">
        <f>IFERROR((SUM(Fragenkatalog!O25,Fragenkatalog!O121,Fragenkatalog!O122,Fragenkatalog!O124,Fragenkatalog!O125,Fragenkatalog!O126,Fragenkatalog!O127,Fragenkatalog!O128,Fragenkatalog!O130,Fragenkatalog!O131,Fragenkatalog!O132,Fragenkatalog!O133,Fragenkatalog!O134,Fragenkatalog!O135,Fragenkatalog!O136,Fragenkatalog!O138,Fragenkatalog!O139,Fragenkatalog!O140,Fragenkatalog!O142,Fragenkatalog!O143,Fragenkatalog!O145,Fragenkatalog!O191,Fragenkatalog!O192,Fragenkatalog!O193,Fragenkatalog!O194,Fragenkatalog!O199,Fragenkatalog!O201,Fragenkatalog!O203,Fragenkatalog!O204,Fragenkatalog!O207,Fragenkatalog!O209,Fragenkatalog!O219,Fragenkatalog!O220,Fragenkatalog!O259,Fragenkatalog!O260,Fragenkatalog!O261,Fragenkatalog!O262,Fragenkatalog!O263,Fragenkatalog!O264,Fragenkatalog!O270,Fragenkatalog!O271,Fragenkatalog!O272,Fragenkatalog!O273,Fragenkatalog!O274,Fragenkatalog!O275,Fragenkatalog!O276,Fragenkatalog!O277,Fragenkatalog!O278,Fragenkatalog!O279,Fragenkatalog!O280,Fragenkatalog!O281,Fragenkatalog!O282,Fragenkatalog!O283,Fragenkatalog!O284,Fragenkatalog!O285,Fragenkatalog!O286,Fragenkatalog!O287,Fragenkatalog!O288,Fragenkatalog!O289))*100/(COUNT(Fragenkatalog!P25,Fragenkatalog!P121,Fragenkatalog!P122,Fragenkatalog!P124,Fragenkatalog!P125,Fragenkatalog!P126,Fragenkatalog!P127,Fragenkatalog!P128,Fragenkatalog!P130,Fragenkatalog!P131,Fragenkatalog!P132,Fragenkatalog!P133,Fragenkatalog!P134,Fragenkatalog!P135,Fragenkatalog!P136,Fragenkatalog!P138,Fragenkatalog!P139,Fragenkatalog!P140,Fragenkatalog!P142,Fragenkatalog!P143,Fragenkatalog!P145,Fragenkatalog!P191,Fragenkatalog!P192,Fragenkatalog!P193,Fragenkatalog!P194,Fragenkatalog!P199,Fragenkatalog!P201,Fragenkatalog!P203,Fragenkatalog!P204,Fragenkatalog!P207,Fragenkatalog!P209,Fragenkatalog!P219,Fragenkatalog!P220,Fragenkatalog!P259,Fragenkatalog!P260,Fragenkatalog!P261,Fragenkatalog!P262,Fragenkatalog!P263,Fragenkatalog!P264,Fragenkatalog!P270,Fragenkatalog!P271,Fragenkatalog!P272,Fragenkatalog!P273,Fragenkatalog!P274,Fragenkatalog!P275,Fragenkatalog!P276,Fragenkatalog!P277,Fragenkatalog!P278,Fragenkatalog!P279,Fragenkatalog!P280,Fragenkatalog!P281,Fragenkatalog!P282,Fragenkatalog!P283,Fragenkatalog!P284,Fragenkatalog!P285,Fragenkatalog!P286,Fragenkatalog!P287,Fragenkatalog!P288,Fragenkatalog!P289)*4)/100,"nicht zutreffend")</f>
        <v>0</v>
      </c>
      <c r="I127" s="42"/>
      <c r="J127" s="42"/>
      <c r="K127" s="42"/>
      <c r="L127" s="42"/>
      <c r="M127" s="42"/>
      <c r="N127" s="42"/>
      <c r="O127" s="42"/>
      <c r="P127" s="42"/>
      <c r="Q127" s="42"/>
      <c r="R127" s="111"/>
    </row>
    <row r="128" spans="1:18" s="112" customFormat="1" x14ac:dyDescent="0.25">
      <c r="A128" s="111"/>
      <c r="B128" s="42"/>
      <c r="C128" s="42"/>
      <c r="D128" s="42"/>
      <c r="E128" s="42"/>
      <c r="F128" s="42"/>
      <c r="G128" s="42"/>
      <c r="H128" s="42"/>
      <c r="I128" s="42"/>
      <c r="J128" s="42"/>
      <c r="K128" s="42"/>
      <c r="L128" s="42"/>
      <c r="M128" s="42"/>
      <c r="N128" s="42"/>
      <c r="O128" s="42"/>
      <c r="P128" s="42"/>
      <c r="Q128" s="42"/>
      <c r="R128" s="111"/>
    </row>
    <row r="129" spans="1:18" s="115" customFormat="1" x14ac:dyDescent="0.25">
      <c r="A129" s="113"/>
      <c r="B129" s="114"/>
      <c r="C129" s="114"/>
      <c r="D129" s="114"/>
      <c r="E129" s="114"/>
      <c r="F129" s="114"/>
      <c r="G129" s="114"/>
      <c r="H129" s="114"/>
      <c r="I129" s="114"/>
      <c r="J129" s="114"/>
      <c r="K129" s="114"/>
      <c r="L129" s="114"/>
      <c r="M129" s="114"/>
      <c r="N129" s="114"/>
      <c r="O129" s="114"/>
      <c r="P129" s="114"/>
      <c r="Q129" s="114"/>
      <c r="R129" s="113"/>
    </row>
    <row r="130" spans="1:18" s="115" customFormat="1" x14ac:dyDescent="0.25">
      <c r="A130" s="113"/>
      <c r="B130" s="114"/>
      <c r="C130" s="114"/>
      <c r="D130" s="114"/>
      <c r="E130" s="114"/>
      <c r="F130" s="114"/>
      <c r="G130" s="114"/>
      <c r="H130" s="114"/>
      <c r="I130" s="114"/>
      <c r="J130" s="114"/>
      <c r="K130" s="114"/>
      <c r="L130" s="114"/>
      <c r="M130" s="114"/>
      <c r="N130" s="114"/>
      <c r="O130" s="114"/>
      <c r="P130" s="114"/>
      <c r="Q130" s="114"/>
      <c r="R130" s="113"/>
    </row>
    <row r="131" spans="1:18" s="115" customFormat="1" x14ac:dyDescent="0.25">
      <c r="A131" s="113"/>
      <c r="B131" s="114"/>
      <c r="C131" s="114"/>
      <c r="D131" s="114"/>
      <c r="E131" s="114"/>
      <c r="F131" s="114"/>
      <c r="G131" s="114"/>
      <c r="H131" s="114"/>
      <c r="I131" s="114"/>
      <c r="J131" s="114"/>
      <c r="K131" s="114"/>
      <c r="L131" s="114"/>
      <c r="M131" s="114"/>
      <c r="N131" s="114"/>
      <c r="O131" s="114"/>
      <c r="P131" s="114"/>
      <c r="Q131" s="114"/>
      <c r="R131" s="113"/>
    </row>
    <row r="132" spans="1:18" s="115" customFormat="1" x14ac:dyDescent="0.25">
      <c r="A132" s="113"/>
      <c r="B132" s="114"/>
      <c r="C132" s="114"/>
      <c r="D132" s="114"/>
      <c r="E132" s="114"/>
      <c r="F132" s="114"/>
      <c r="G132" s="114"/>
      <c r="H132" s="114"/>
      <c r="I132" s="114"/>
      <c r="J132" s="114"/>
      <c r="K132" s="114"/>
      <c r="L132" s="114"/>
      <c r="M132" s="114"/>
      <c r="N132" s="114"/>
      <c r="O132" s="114"/>
      <c r="P132" s="114"/>
      <c r="Q132" s="114"/>
      <c r="R132" s="113"/>
    </row>
    <row r="133" spans="1:18" s="115" customFormat="1" x14ac:dyDescent="0.25">
      <c r="A133" s="113"/>
      <c r="B133" s="114"/>
      <c r="C133" s="114"/>
      <c r="D133" s="114"/>
      <c r="E133" s="114"/>
      <c r="F133" s="114"/>
      <c r="G133" s="114"/>
      <c r="H133" s="114"/>
      <c r="I133" s="114"/>
      <c r="J133" s="114"/>
      <c r="K133" s="114"/>
      <c r="L133" s="114"/>
      <c r="M133" s="114"/>
      <c r="N133" s="114"/>
      <c r="O133" s="114"/>
      <c r="P133" s="114"/>
      <c r="Q133" s="114"/>
      <c r="R133" s="113"/>
    </row>
    <row r="134" spans="1:18" s="115" customFormat="1" x14ac:dyDescent="0.25">
      <c r="A134" s="113"/>
      <c r="B134" s="114"/>
      <c r="C134" s="114"/>
      <c r="D134" s="114"/>
      <c r="E134" s="114"/>
      <c r="F134" s="114"/>
      <c r="G134" s="114"/>
      <c r="H134" s="114"/>
      <c r="I134" s="114"/>
      <c r="J134" s="114"/>
      <c r="K134" s="114"/>
      <c r="L134" s="114"/>
      <c r="M134" s="114"/>
      <c r="N134" s="114"/>
      <c r="O134" s="114"/>
      <c r="P134" s="114"/>
      <c r="Q134" s="114"/>
      <c r="R134" s="113"/>
    </row>
    <row r="135" spans="1:18" s="115" customFormat="1" x14ac:dyDescent="0.25">
      <c r="A135" s="113"/>
      <c r="B135" s="114"/>
      <c r="C135" s="114"/>
      <c r="D135" s="114"/>
      <c r="E135" s="114"/>
      <c r="F135" s="114"/>
      <c r="G135" s="114"/>
      <c r="H135" s="114"/>
      <c r="I135" s="114"/>
      <c r="J135" s="114"/>
      <c r="K135" s="114"/>
      <c r="L135" s="114"/>
      <c r="M135" s="114"/>
      <c r="N135" s="114"/>
      <c r="O135" s="114"/>
      <c r="P135" s="114"/>
      <c r="Q135" s="114"/>
      <c r="R135" s="113"/>
    </row>
    <row r="136" spans="1:18" s="115" customFormat="1" x14ac:dyDescent="0.25">
      <c r="A136" s="113"/>
      <c r="B136" s="114"/>
      <c r="C136" s="114"/>
      <c r="D136" s="114"/>
      <c r="E136" s="114"/>
      <c r="F136" s="114"/>
      <c r="G136" s="114"/>
      <c r="H136" s="114"/>
      <c r="I136" s="114"/>
      <c r="J136" s="114"/>
      <c r="K136" s="114"/>
      <c r="L136" s="114"/>
      <c r="M136" s="114"/>
      <c r="N136" s="114"/>
      <c r="O136" s="114"/>
      <c r="P136" s="114"/>
      <c r="Q136" s="114"/>
      <c r="R136" s="113"/>
    </row>
    <row r="137" spans="1:18" s="115" customFormat="1" x14ac:dyDescent="0.25">
      <c r="A137" s="113"/>
      <c r="B137" s="114"/>
      <c r="C137" s="114"/>
      <c r="D137" s="114"/>
      <c r="E137" s="114"/>
      <c r="F137" s="114"/>
      <c r="G137" s="114"/>
      <c r="H137" s="114"/>
      <c r="I137" s="114"/>
      <c r="J137" s="114"/>
      <c r="K137" s="114"/>
      <c r="L137" s="114"/>
      <c r="M137" s="114"/>
      <c r="N137" s="114"/>
      <c r="O137" s="114"/>
      <c r="P137" s="114"/>
      <c r="Q137" s="114"/>
      <c r="R137" s="113"/>
    </row>
    <row r="138" spans="1:18" s="115" customFormat="1" x14ac:dyDescent="0.25">
      <c r="A138" s="113"/>
      <c r="B138" s="114"/>
      <c r="C138" s="114"/>
      <c r="D138" s="114"/>
      <c r="E138" s="114"/>
      <c r="F138" s="114"/>
      <c r="G138" s="114"/>
      <c r="H138" s="114"/>
      <c r="I138" s="114"/>
      <c r="J138" s="114"/>
      <c r="K138" s="114"/>
      <c r="L138" s="114"/>
      <c r="M138" s="114"/>
      <c r="N138" s="114"/>
      <c r="O138" s="114"/>
      <c r="P138" s="114"/>
      <c r="Q138" s="114"/>
      <c r="R138" s="113"/>
    </row>
    <row r="139" spans="1:18" s="115" customFormat="1" x14ac:dyDescent="0.25">
      <c r="A139" s="113"/>
      <c r="B139" s="114"/>
      <c r="C139" s="114"/>
      <c r="D139" s="114"/>
      <c r="E139" s="114"/>
      <c r="F139" s="114"/>
      <c r="G139" s="114"/>
      <c r="H139" s="114"/>
      <c r="I139" s="114"/>
      <c r="J139" s="114"/>
      <c r="K139" s="114"/>
      <c r="L139" s="114"/>
      <c r="M139" s="114"/>
      <c r="N139" s="114"/>
      <c r="O139" s="114"/>
      <c r="P139" s="114"/>
      <c r="Q139" s="114"/>
      <c r="R139" s="113"/>
    </row>
    <row r="140" spans="1:18" s="115" customFormat="1" x14ac:dyDescent="0.25">
      <c r="A140" s="113"/>
      <c r="B140" s="114"/>
      <c r="C140" s="114"/>
      <c r="D140" s="114"/>
      <c r="E140" s="114"/>
      <c r="F140" s="114"/>
      <c r="G140" s="114"/>
      <c r="H140" s="114"/>
      <c r="I140" s="114"/>
      <c r="J140" s="114"/>
      <c r="K140" s="114"/>
      <c r="L140" s="114"/>
      <c r="M140" s="114"/>
      <c r="N140" s="114"/>
      <c r="O140" s="114"/>
      <c r="P140" s="114"/>
      <c r="Q140" s="114"/>
      <c r="R140" s="113"/>
    </row>
    <row r="141" spans="1:18" s="115" customFormat="1" x14ac:dyDescent="0.25">
      <c r="A141" s="113"/>
      <c r="B141" s="114"/>
      <c r="C141" s="114"/>
      <c r="D141" s="114"/>
      <c r="E141" s="114"/>
      <c r="F141" s="114"/>
      <c r="G141" s="114"/>
      <c r="H141" s="114"/>
      <c r="I141" s="114"/>
      <c r="J141" s="114"/>
      <c r="K141" s="114"/>
      <c r="L141" s="114"/>
      <c r="M141" s="114"/>
      <c r="N141" s="114"/>
      <c r="O141" s="114"/>
      <c r="P141" s="114"/>
      <c r="Q141" s="114"/>
      <c r="R141" s="113"/>
    </row>
    <row r="142" spans="1:18" s="115" customFormat="1" x14ac:dyDescent="0.25">
      <c r="A142" s="113"/>
      <c r="B142" s="114"/>
      <c r="C142" s="114"/>
      <c r="D142" s="114"/>
      <c r="E142" s="114"/>
      <c r="F142" s="114"/>
      <c r="G142" s="114"/>
      <c r="H142" s="114"/>
      <c r="I142" s="114"/>
      <c r="J142" s="114"/>
      <c r="K142" s="114"/>
      <c r="L142" s="114"/>
      <c r="M142" s="114"/>
      <c r="N142" s="114"/>
      <c r="O142" s="114"/>
      <c r="P142" s="114"/>
      <c r="Q142" s="114"/>
      <c r="R142" s="113"/>
    </row>
    <row r="143" spans="1:18" s="115" customFormat="1" x14ac:dyDescent="0.25">
      <c r="A143" s="113"/>
      <c r="B143" s="114"/>
      <c r="C143" s="114"/>
      <c r="D143" s="114"/>
      <c r="E143" s="114"/>
      <c r="F143" s="114"/>
      <c r="G143" s="114"/>
      <c r="H143" s="114"/>
      <c r="I143" s="114"/>
      <c r="J143" s="114"/>
      <c r="K143" s="114"/>
      <c r="L143" s="114"/>
      <c r="M143" s="114"/>
      <c r="N143" s="114"/>
      <c r="O143" s="114"/>
      <c r="P143" s="114"/>
      <c r="Q143" s="114"/>
      <c r="R143" s="113"/>
    </row>
    <row r="144" spans="1:18" s="115" customFormat="1" x14ac:dyDescent="0.25">
      <c r="A144" s="113"/>
      <c r="B144" s="114"/>
      <c r="C144" s="114"/>
      <c r="D144" s="114"/>
      <c r="E144" s="114"/>
      <c r="F144" s="114"/>
      <c r="G144" s="114"/>
      <c r="H144" s="114"/>
      <c r="I144" s="114"/>
      <c r="J144" s="114"/>
      <c r="K144" s="114"/>
      <c r="L144" s="114"/>
      <c r="M144" s="114"/>
      <c r="N144" s="114"/>
      <c r="O144" s="114"/>
      <c r="P144" s="114"/>
      <c r="Q144" s="114"/>
      <c r="R144" s="113"/>
    </row>
    <row r="145" spans="1:18" s="115" customFormat="1" x14ac:dyDescent="0.25">
      <c r="A145" s="113"/>
      <c r="B145" s="114"/>
      <c r="C145" s="114"/>
      <c r="D145" s="114"/>
      <c r="E145" s="114"/>
      <c r="F145" s="114"/>
      <c r="G145" s="114"/>
      <c r="H145" s="114"/>
      <c r="I145" s="114"/>
      <c r="J145" s="114"/>
      <c r="K145" s="114"/>
      <c r="L145" s="114"/>
      <c r="M145" s="114"/>
      <c r="N145" s="114"/>
      <c r="O145" s="114"/>
      <c r="P145" s="114"/>
      <c r="Q145" s="114"/>
      <c r="R145" s="113"/>
    </row>
    <row r="146" spans="1:18" s="115" customFormat="1" x14ac:dyDescent="0.25">
      <c r="A146" s="113"/>
      <c r="B146" s="114"/>
      <c r="C146" s="114"/>
      <c r="D146" s="114"/>
      <c r="E146" s="114"/>
      <c r="F146" s="114"/>
      <c r="G146" s="114"/>
      <c r="H146" s="114"/>
      <c r="I146" s="114"/>
      <c r="J146" s="114"/>
      <c r="K146" s="114"/>
      <c r="L146" s="114"/>
      <c r="M146" s="114"/>
      <c r="N146" s="114"/>
      <c r="O146" s="114"/>
      <c r="P146" s="114"/>
      <c r="Q146" s="114"/>
      <c r="R146" s="113"/>
    </row>
    <row r="147" spans="1:18" s="115" customFormat="1" x14ac:dyDescent="0.25">
      <c r="A147" s="113"/>
      <c r="B147" s="114"/>
      <c r="C147" s="114"/>
      <c r="D147" s="114"/>
      <c r="E147" s="114"/>
      <c r="F147" s="114"/>
      <c r="G147" s="114"/>
      <c r="H147" s="114"/>
      <c r="I147" s="114"/>
      <c r="J147" s="114"/>
      <c r="K147" s="114"/>
      <c r="L147" s="114"/>
      <c r="M147" s="114"/>
      <c r="N147" s="114"/>
      <c r="O147" s="114"/>
      <c r="P147" s="114"/>
      <c r="Q147" s="114"/>
      <c r="R147" s="113"/>
    </row>
    <row r="148" spans="1:18" s="115" customFormat="1" x14ac:dyDescent="0.25">
      <c r="A148" s="113"/>
      <c r="B148" s="114"/>
      <c r="C148" s="114"/>
      <c r="D148" s="114"/>
      <c r="E148" s="114"/>
      <c r="F148" s="114"/>
      <c r="G148" s="114"/>
      <c r="H148" s="114"/>
      <c r="I148" s="114"/>
      <c r="J148" s="114"/>
      <c r="K148" s="114"/>
      <c r="L148" s="114"/>
      <c r="M148" s="114"/>
      <c r="N148" s="114"/>
      <c r="O148" s="114"/>
      <c r="P148" s="114"/>
      <c r="Q148" s="114"/>
      <c r="R148" s="113"/>
    </row>
    <row r="149" spans="1:18" x14ac:dyDescent="0.25">
      <c r="A149" s="8"/>
      <c r="B149" s="31"/>
      <c r="C149" s="31"/>
      <c r="D149" s="31"/>
      <c r="E149" s="31"/>
      <c r="F149" s="31"/>
      <c r="G149" s="31"/>
      <c r="H149" s="31"/>
      <c r="I149" s="31"/>
      <c r="J149" s="31"/>
      <c r="K149" s="31"/>
      <c r="L149" s="31"/>
      <c r="M149" s="31"/>
      <c r="N149" s="31"/>
      <c r="O149" s="31"/>
      <c r="P149" s="31"/>
      <c r="Q149" s="31"/>
      <c r="R149" s="8"/>
    </row>
    <row r="150" spans="1:18" x14ac:dyDescent="0.25">
      <c r="A150" s="8"/>
      <c r="B150" s="31"/>
      <c r="C150" s="31"/>
      <c r="D150" s="31"/>
      <c r="E150" s="31"/>
      <c r="F150" s="31"/>
      <c r="G150" s="31"/>
      <c r="H150" s="31"/>
      <c r="I150" s="31"/>
      <c r="J150" s="31"/>
      <c r="K150" s="31"/>
      <c r="L150" s="31"/>
      <c r="M150" s="31"/>
      <c r="N150" s="31"/>
      <c r="O150" s="31"/>
      <c r="P150" s="31"/>
      <c r="Q150" s="31"/>
      <c r="R150" s="8"/>
    </row>
    <row r="151" spans="1:18" x14ac:dyDescent="0.25">
      <c r="A151" s="8"/>
      <c r="B151" s="31"/>
      <c r="C151" s="31"/>
      <c r="D151" s="31"/>
      <c r="E151" s="31"/>
      <c r="F151" s="31"/>
      <c r="G151" s="31"/>
      <c r="H151" s="31"/>
      <c r="I151" s="31"/>
      <c r="J151" s="31"/>
      <c r="K151" s="31"/>
      <c r="L151" s="31"/>
      <c r="M151" s="31"/>
      <c r="N151" s="31"/>
      <c r="O151" s="31"/>
      <c r="P151" s="31"/>
      <c r="Q151" s="31"/>
      <c r="R151" s="8"/>
    </row>
    <row r="152" spans="1:18" x14ac:dyDescent="0.25">
      <c r="A152" s="8"/>
      <c r="B152" s="8"/>
      <c r="C152" s="8"/>
      <c r="D152" s="8"/>
      <c r="E152" s="8"/>
      <c r="F152" s="8"/>
      <c r="G152" s="8"/>
      <c r="H152" s="8"/>
      <c r="I152" s="8"/>
      <c r="J152" s="8"/>
      <c r="K152" s="8"/>
      <c r="L152" s="8"/>
      <c r="M152" s="8"/>
      <c r="N152" s="8"/>
      <c r="O152" s="8"/>
      <c r="P152" s="8"/>
      <c r="Q152" s="8"/>
      <c r="R152" s="8"/>
    </row>
    <row r="153" spans="1:18" ht="28.5" x14ac:dyDescent="0.25">
      <c r="A153" s="8"/>
      <c r="B153" s="578" t="s">
        <v>623</v>
      </c>
      <c r="C153" s="578"/>
      <c r="D153" s="578"/>
      <c r="E153" s="578"/>
      <c r="F153" s="578"/>
      <c r="G153" s="578"/>
      <c r="H153" s="578"/>
      <c r="I153" s="578"/>
      <c r="J153" s="578"/>
      <c r="K153" s="578"/>
      <c r="L153" s="578"/>
      <c r="M153" s="578"/>
      <c r="N153" s="578"/>
      <c r="O153" s="578"/>
      <c r="P153" s="578"/>
      <c r="Q153" s="578"/>
      <c r="R153" s="8"/>
    </row>
    <row r="154" spans="1:18" x14ac:dyDescent="0.25">
      <c r="A154" s="8"/>
      <c r="B154" s="31"/>
      <c r="C154" s="31"/>
      <c r="D154" s="31"/>
      <c r="E154" s="31"/>
      <c r="F154" s="31"/>
      <c r="G154" s="31"/>
      <c r="H154" s="31"/>
      <c r="I154" s="31"/>
      <c r="J154" s="31"/>
      <c r="K154" s="31"/>
      <c r="L154" s="31"/>
      <c r="M154" s="31"/>
      <c r="N154" s="31"/>
      <c r="O154" s="31"/>
      <c r="P154" s="31"/>
      <c r="Q154" s="31"/>
      <c r="R154" s="8"/>
    </row>
    <row r="155" spans="1:18" ht="23.25" x14ac:dyDescent="0.35">
      <c r="A155" s="8"/>
      <c r="B155" s="31"/>
      <c r="C155" s="39" t="s">
        <v>624</v>
      </c>
      <c r="D155" s="31"/>
      <c r="E155" s="31"/>
      <c r="F155" s="31"/>
      <c r="G155" s="31"/>
      <c r="H155" s="31"/>
      <c r="I155" s="31"/>
      <c r="J155" s="31"/>
      <c r="K155" s="31"/>
      <c r="L155" s="31"/>
      <c r="M155" s="31"/>
      <c r="N155" s="31"/>
      <c r="O155" s="31"/>
      <c r="P155" s="31"/>
      <c r="Q155" s="31"/>
      <c r="R155" s="8"/>
    </row>
    <row r="156" spans="1:18" ht="18.75" x14ac:dyDescent="0.3">
      <c r="A156" s="8"/>
      <c r="B156" s="31"/>
      <c r="C156" s="44" t="s">
        <v>625</v>
      </c>
      <c r="D156" s="31"/>
      <c r="E156" s="31"/>
      <c r="F156" s="31"/>
      <c r="G156" s="31"/>
      <c r="H156" s="31"/>
      <c r="I156" s="31"/>
      <c r="J156" s="31"/>
      <c r="K156" s="31"/>
      <c r="L156" s="31"/>
      <c r="M156" s="31"/>
      <c r="N156" s="31"/>
      <c r="O156" s="31"/>
      <c r="P156" s="31"/>
      <c r="Q156" s="31"/>
      <c r="R156" s="8"/>
    </row>
    <row r="157" spans="1:18" s="112" customFormat="1" x14ac:dyDescent="0.25">
      <c r="A157" s="111"/>
      <c r="B157" s="42"/>
      <c r="C157" s="42"/>
      <c r="D157" s="40">
        <v>1</v>
      </c>
      <c r="E157" s="42"/>
      <c r="F157" s="42"/>
      <c r="G157" s="42"/>
      <c r="H157" s="42"/>
      <c r="I157" s="42"/>
      <c r="J157" s="42"/>
      <c r="K157" s="42"/>
      <c r="L157" s="42"/>
      <c r="M157" s="42"/>
      <c r="N157" s="42"/>
      <c r="O157" s="42"/>
      <c r="P157" s="42"/>
      <c r="Q157" s="42"/>
      <c r="R157" s="111"/>
    </row>
    <row r="158" spans="1:18" s="112" customFormat="1" x14ac:dyDescent="0.25">
      <c r="A158" s="111"/>
      <c r="B158" s="42"/>
      <c r="C158" s="42" t="s">
        <v>518</v>
      </c>
      <c r="D158" s="41">
        <f>IFERROR((SUM(Fragenkatalog!P34,Fragenkatalog!P35,Fragenkatalog!P38,Fragenkatalog!P39,Fragenkatalog!P41,Fragenkatalog!P42,Fragenkatalog!P58,Fragenkatalog!P200))*100/(COUNT(Fragenkatalog!P34,Fragenkatalog!P35,Fragenkatalog!P38,Fragenkatalog!P39,Fragenkatalog!P41,Fragenkatalog!P42,Fragenkatalog!P58,Fragenkatalog!P200)*4)/100,"nicht zutreffend")</f>
        <v>0</v>
      </c>
      <c r="E158" s="42"/>
      <c r="F158" s="42"/>
      <c r="G158" s="42" t="s">
        <v>626</v>
      </c>
      <c r="H158" s="41">
        <f>IFERROR((SUM(Fragenkatalog!O38,Fragenkatalog!O39))*100/(COUNT(Fragenkatalog!P38,Fragenkatalog!P39)*4)/100,"nicht zutreffend")</f>
        <v>0</v>
      </c>
      <c r="I158" s="42"/>
      <c r="J158" s="42"/>
      <c r="K158" s="42"/>
      <c r="L158" s="42"/>
      <c r="M158" s="42"/>
      <c r="N158" s="42"/>
      <c r="O158" s="42"/>
      <c r="P158" s="42"/>
      <c r="Q158" s="42"/>
      <c r="R158" s="111"/>
    </row>
    <row r="159" spans="1:18" s="112" customFormat="1" x14ac:dyDescent="0.25">
      <c r="A159" s="111"/>
      <c r="B159" s="42"/>
      <c r="C159" s="42" t="s">
        <v>602</v>
      </c>
      <c r="D159" s="41">
        <f>D157-D158</f>
        <v>1</v>
      </c>
      <c r="E159" s="42"/>
      <c r="F159" s="42"/>
      <c r="G159" s="42" t="s">
        <v>627</v>
      </c>
      <c r="H159" s="41">
        <f>IFERROR((SUM(Fragenkatalog!O58))*100/(COUNT(Fragenkatalog!P58)*4)/100,"nicht zutreffend")</f>
        <v>0</v>
      </c>
      <c r="I159" s="42"/>
      <c r="J159" s="42"/>
      <c r="K159" s="42"/>
      <c r="L159" s="42"/>
      <c r="M159" s="42"/>
      <c r="N159" s="42"/>
      <c r="O159" s="42"/>
      <c r="P159" s="42"/>
      <c r="Q159" s="42"/>
      <c r="R159" s="111"/>
    </row>
    <row r="160" spans="1:18" s="112" customFormat="1" x14ac:dyDescent="0.25">
      <c r="A160" s="111"/>
      <c r="B160" s="42"/>
      <c r="C160" s="42"/>
      <c r="D160" s="42"/>
      <c r="E160" s="42"/>
      <c r="F160" s="42"/>
      <c r="G160" s="42" t="s">
        <v>628</v>
      </c>
      <c r="H160" s="41">
        <f>IFERROR((SUM(Fragenkatalog!O34,Fragenkatalog!O35,Fragenkatalog!O41,Fragenkatalog!O42,Fragenkatalog!O200))*100/(COUNT(Fragenkatalog!P34,Fragenkatalog!P35,Fragenkatalog!P41,Fragenkatalog!P42,Fragenkatalog!P200)*4)/100,"nicht zutreffend")</f>
        <v>0</v>
      </c>
      <c r="I160" s="42"/>
      <c r="J160" s="42"/>
      <c r="K160" s="42"/>
      <c r="L160" s="42"/>
      <c r="M160" s="42"/>
      <c r="N160" s="42"/>
      <c r="O160" s="42"/>
      <c r="P160" s="42"/>
      <c r="Q160" s="42"/>
      <c r="R160" s="111"/>
    </row>
    <row r="161" spans="1:18" s="112" customFormat="1" x14ac:dyDescent="0.25">
      <c r="A161" s="111"/>
      <c r="B161" s="42"/>
      <c r="C161" s="42"/>
      <c r="D161" s="42"/>
      <c r="E161" s="42"/>
      <c r="F161" s="42"/>
      <c r="G161" s="42"/>
      <c r="H161" s="42"/>
      <c r="I161" s="42"/>
      <c r="J161" s="42"/>
      <c r="K161" s="42"/>
      <c r="L161" s="42"/>
      <c r="M161" s="42"/>
      <c r="N161" s="42"/>
      <c r="O161" s="42"/>
      <c r="P161" s="42"/>
      <c r="Q161" s="42"/>
      <c r="R161" s="111"/>
    </row>
    <row r="162" spans="1:18" x14ac:dyDescent="0.25">
      <c r="A162" s="8"/>
      <c r="B162" s="31"/>
      <c r="C162" s="31"/>
      <c r="D162" s="31"/>
      <c r="E162" s="31"/>
      <c r="F162" s="31"/>
      <c r="G162" s="31"/>
      <c r="H162" s="31"/>
      <c r="I162" s="31"/>
      <c r="J162" s="31"/>
      <c r="K162" s="31"/>
      <c r="L162" s="31"/>
      <c r="M162" s="31"/>
      <c r="N162" s="31"/>
      <c r="O162" s="31"/>
      <c r="P162" s="31"/>
      <c r="Q162" s="31"/>
      <c r="R162" s="8"/>
    </row>
    <row r="163" spans="1:18" x14ac:dyDescent="0.25">
      <c r="A163" s="8"/>
      <c r="B163" s="31"/>
      <c r="C163" s="31"/>
      <c r="D163" s="31"/>
      <c r="E163" s="31"/>
      <c r="F163" s="31"/>
      <c r="G163" s="31"/>
      <c r="H163" s="31"/>
      <c r="I163" s="31"/>
      <c r="J163" s="31"/>
      <c r="K163" s="31"/>
      <c r="L163" s="31"/>
      <c r="M163" s="31"/>
      <c r="N163" s="31"/>
      <c r="O163" s="31"/>
      <c r="P163" s="31"/>
      <c r="Q163" s="31"/>
      <c r="R163" s="8"/>
    </row>
    <row r="164" spans="1:18" x14ac:dyDescent="0.25">
      <c r="A164" s="8"/>
      <c r="B164" s="31"/>
      <c r="C164" s="31"/>
      <c r="D164" s="31"/>
      <c r="E164" s="31"/>
      <c r="F164" s="31"/>
      <c r="G164" s="31"/>
      <c r="H164" s="31"/>
      <c r="I164" s="31"/>
      <c r="J164" s="31"/>
      <c r="K164" s="31"/>
      <c r="L164" s="31"/>
      <c r="M164" s="31"/>
      <c r="N164" s="31"/>
      <c r="O164" s="31"/>
      <c r="P164" s="31"/>
      <c r="Q164" s="31"/>
      <c r="R164" s="8"/>
    </row>
    <row r="165" spans="1:18" x14ac:dyDescent="0.25">
      <c r="A165" s="8"/>
      <c r="B165" s="31"/>
      <c r="C165" s="31"/>
      <c r="D165" s="31"/>
      <c r="E165" s="31"/>
      <c r="F165" s="31"/>
      <c r="G165" s="31"/>
      <c r="H165" s="31"/>
      <c r="I165" s="31"/>
      <c r="J165" s="31"/>
      <c r="K165" s="31"/>
      <c r="L165" s="31"/>
      <c r="M165" s="31"/>
      <c r="N165" s="31"/>
      <c r="O165" s="31"/>
      <c r="P165" s="31"/>
      <c r="Q165" s="31"/>
      <c r="R165" s="8"/>
    </row>
    <row r="166" spans="1:18" x14ac:dyDescent="0.25">
      <c r="A166" s="8"/>
      <c r="B166" s="31"/>
      <c r="C166" s="31"/>
      <c r="D166" s="31"/>
      <c r="E166" s="31"/>
      <c r="F166" s="31"/>
      <c r="G166" s="31"/>
      <c r="H166" s="31"/>
      <c r="I166" s="31"/>
      <c r="J166" s="31"/>
      <c r="K166" s="31"/>
      <c r="L166" s="31"/>
      <c r="M166" s="31"/>
      <c r="N166" s="31"/>
      <c r="O166" s="31"/>
      <c r="P166" s="31"/>
      <c r="Q166" s="31"/>
      <c r="R166" s="8"/>
    </row>
    <row r="167" spans="1:18" x14ac:dyDescent="0.25">
      <c r="A167" s="8"/>
      <c r="B167" s="31"/>
      <c r="C167" s="31"/>
      <c r="D167" s="31"/>
      <c r="E167" s="31"/>
      <c r="F167" s="31"/>
      <c r="G167" s="31"/>
      <c r="H167" s="31"/>
      <c r="I167" s="31"/>
      <c r="J167" s="31"/>
      <c r="K167" s="31"/>
      <c r="L167" s="31"/>
      <c r="M167" s="31"/>
      <c r="N167" s="31"/>
      <c r="O167" s="31"/>
      <c r="P167" s="31"/>
      <c r="Q167" s="31"/>
      <c r="R167" s="8"/>
    </row>
    <row r="168" spans="1:18" x14ac:dyDescent="0.25">
      <c r="A168" s="8"/>
      <c r="B168" s="31"/>
      <c r="C168" s="31"/>
      <c r="D168" s="31"/>
      <c r="E168" s="31"/>
      <c r="F168" s="31"/>
      <c r="G168" s="31"/>
      <c r="H168" s="31"/>
      <c r="I168" s="31"/>
      <c r="J168" s="31"/>
      <c r="K168" s="31"/>
      <c r="L168" s="31"/>
      <c r="M168" s="31"/>
      <c r="N168" s="31"/>
      <c r="O168" s="31"/>
      <c r="P168" s="31"/>
      <c r="Q168" s="31"/>
      <c r="R168" s="8"/>
    </row>
    <row r="169" spans="1:18" x14ac:dyDescent="0.25">
      <c r="A169" s="8"/>
      <c r="B169" s="31"/>
      <c r="C169" s="31"/>
      <c r="D169" s="31"/>
      <c r="E169" s="31"/>
      <c r="F169" s="31"/>
      <c r="G169" s="31"/>
      <c r="H169" s="31"/>
      <c r="I169" s="31"/>
      <c r="J169" s="31"/>
      <c r="K169" s="31"/>
      <c r="L169" s="31"/>
      <c r="M169" s="31"/>
      <c r="N169" s="31"/>
      <c r="O169" s="31"/>
      <c r="P169" s="31"/>
      <c r="Q169" s="31"/>
      <c r="R169" s="8"/>
    </row>
    <row r="170" spans="1:18" x14ac:dyDescent="0.25">
      <c r="A170" s="8"/>
      <c r="B170" s="31"/>
      <c r="C170" s="31"/>
      <c r="D170" s="31"/>
      <c r="E170" s="31"/>
      <c r="F170" s="31"/>
      <c r="G170" s="31"/>
      <c r="H170" s="31"/>
      <c r="I170" s="31"/>
      <c r="J170" s="31"/>
      <c r="K170" s="31"/>
      <c r="L170" s="31"/>
      <c r="M170" s="31"/>
      <c r="N170" s="31"/>
      <c r="O170" s="31"/>
      <c r="P170" s="31"/>
      <c r="Q170" s="31"/>
      <c r="R170" s="8"/>
    </row>
    <row r="171" spans="1:18" x14ac:dyDescent="0.25">
      <c r="A171" s="8"/>
      <c r="B171" s="31"/>
      <c r="C171" s="31"/>
      <c r="D171" s="31"/>
      <c r="E171" s="31"/>
      <c r="F171" s="31"/>
      <c r="G171" s="31"/>
      <c r="H171" s="31"/>
      <c r="I171" s="31"/>
      <c r="J171" s="31"/>
      <c r="K171" s="31"/>
      <c r="L171" s="31"/>
      <c r="M171" s="31"/>
      <c r="N171" s="31"/>
      <c r="O171" s="31"/>
      <c r="P171" s="31"/>
      <c r="Q171" s="31"/>
      <c r="R171" s="8"/>
    </row>
    <row r="172" spans="1:18" x14ac:dyDescent="0.25">
      <c r="A172" s="8"/>
      <c r="B172" s="31"/>
      <c r="C172" s="31"/>
      <c r="D172" s="31"/>
      <c r="E172" s="31"/>
      <c r="F172" s="31"/>
      <c r="G172" s="31"/>
      <c r="H172" s="31"/>
      <c r="I172" s="31"/>
      <c r="J172" s="31"/>
      <c r="K172" s="31"/>
      <c r="L172" s="31"/>
      <c r="M172" s="31"/>
      <c r="N172" s="31"/>
      <c r="O172" s="31"/>
      <c r="P172" s="31"/>
      <c r="Q172" s="31"/>
      <c r="R172" s="8"/>
    </row>
    <row r="173" spans="1:18" x14ac:dyDescent="0.25">
      <c r="A173" s="8"/>
      <c r="B173" s="31"/>
      <c r="C173" s="31"/>
      <c r="D173" s="31"/>
      <c r="E173" s="31"/>
      <c r="F173" s="31"/>
      <c r="G173" s="31"/>
      <c r="H173" s="31"/>
      <c r="I173" s="31"/>
      <c r="J173" s="31"/>
      <c r="K173" s="31"/>
      <c r="L173" s="31"/>
      <c r="M173" s="31"/>
      <c r="N173" s="31"/>
      <c r="O173" s="31"/>
      <c r="P173" s="31"/>
      <c r="Q173" s="31"/>
      <c r="R173" s="8"/>
    </row>
    <row r="174" spans="1:18" x14ac:dyDescent="0.25">
      <c r="A174" s="8"/>
      <c r="B174" s="31"/>
      <c r="C174" s="31"/>
      <c r="D174" s="31"/>
      <c r="E174" s="31"/>
      <c r="F174" s="31"/>
      <c r="G174" s="31"/>
      <c r="H174" s="31"/>
      <c r="I174" s="31"/>
      <c r="J174" s="31"/>
      <c r="K174" s="31"/>
      <c r="L174" s="31"/>
      <c r="M174" s="31"/>
      <c r="N174" s="31"/>
      <c r="O174" s="31"/>
      <c r="P174" s="31"/>
      <c r="Q174" s="31"/>
      <c r="R174" s="8"/>
    </row>
    <row r="175" spans="1:18" x14ac:dyDescent="0.25">
      <c r="A175" s="8"/>
      <c r="B175" s="31"/>
      <c r="C175" s="31"/>
      <c r="D175" s="31"/>
      <c r="E175" s="31"/>
      <c r="F175" s="31"/>
      <c r="G175" s="31"/>
      <c r="H175" s="31"/>
      <c r="I175" s="31"/>
      <c r="J175" s="31"/>
      <c r="K175" s="31"/>
      <c r="L175" s="31"/>
      <c r="M175" s="31"/>
      <c r="N175" s="31"/>
      <c r="O175" s="31"/>
      <c r="P175" s="31"/>
      <c r="Q175" s="31"/>
      <c r="R175" s="8"/>
    </row>
    <row r="176" spans="1:18" x14ac:dyDescent="0.25">
      <c r="A176" s="8"/>
      <c r="B176" s="31"/>
      <c r="C176" s="31"/>
      <c r="D176" s="31"/>
      <c r="E176" s="31"/>
      <c r="F176" s="31"/>
      <c r="G176" s="31"/>
      <c r="H176" s="31"/>
      <c r="I176" s="31"/>
      <c r="J176" s="31"/>
      <c r="K176" s="31"/>
      <c r="L176" s="31"/>
      <c r="M176" s="31"/>
      <c r="N176" s="31"/>
      <c r="O176" s="31"/>
      <c r="P176" s="31"/>
      <c r="Q176" s="31"/>
      <c r="R176" s="8"/>
    </row>
    <row r="177" spans="1:18" x14ac:dyDescent="0.25">
      <c r="A177" s="8"/>
      <c r="B177" s="31"/>
      <c r="C177" s="31"/>
      <c r="D177" s="31"/>
      <c r="E177" s="31"/>
      <c r="F177" s="31"/>
      <c r="G177" s="31"/>
      <c r="H177" s="31"/>
      <c r="I177" s="31"/>
      <c r="J177" s="31"/>
      <c r="K177" s="31"/>
      <c r="L177" s="31"/>
      <c r="M177" s="31"/>
      <c r="N177" s="31"/>
      <c r="O177" s="31"/>
      <c r="P177" s="31"/>
      <c r="Q177" s="31"/>
      <c r="R177" s="8"/>
    </row>
    <row r="178" spans="1:18" x14ac:dyDescent="0.25">
      <c r="A178" s="8"/>
      <c r="B178" s="31"/>
      <c r="C178" s="31"/>
      <c r="D178" s="31"/>
      <c r="E178" s="31"/>
      <c r="F178" s="31"/>
      <c r="G178" s="31"/>
      <c r="H178" s="31"/>
      <c r="I178" s="31"/>
      <c r="J178" s="31"/>
      <c r="K178" s="31"/>
      <c r="L178" s="31"/>
      <c r="M178" s="31"/>
      <c r="N178" s="31"/>
      <c r="O178" s="31"/>
      <c r="P178" s="31"/>
      <c r="Q178" s="31"/>
      <c r="R178" s="8"/>
    </row>
    <row r="179" spans="1:18" x14ac:dyDescent="0.25">
      <c r="A179" s="8"/>
      <c r="B179" s="31"/>
      <c r="C179" s="31"/>
      <c r="D179" s="31"/>
      <c r="E179" s="31"/>
      <c r="F179" s="31"/>
      <c r="G179" s="31"/>
      <c r="H179" s="31"/>
      <c r="I179" s="31"/>
      <c r="J179" s="31"/>
      <c r="K179" s="31"/>
      <c r="L179" s="31"/>
      <c r="M179" s="31"/>
      <c r="N179" s="31"/>
      <c r="O179" s="31"/>
      <c r="P179" s="31"/>
      <c r="Q179" s="31"/>
      <c r="R179" s="8"/>
    </row>
    <row r="180" spans="1:18" x14ac:dyDescent="0.25">
      <c r="A180" s="8"/>
      <c r="B180" s="31"/>
      <c r="C180" s="31"/>
      <c r="D180" s="31"/>
      <c r="E180" s="31"/>
      <c r="F180" s="31"/>
      <c r="G180" s="31"/>
      <c r="H180" s="31"/>
      <c r="I180" s="31"/>
      <c r="J180" s="31"/>
      <c r="K180" s="31"/>
      <c r="L180" s="31"/>
      <c r="M180" s="31"/>
      <c r="N180" s="31"/>
      <c r="O180" s="31"/>
      <c r="P180" s="31"/>
      <c r="Q180" s="31"/>
      <c r="R180" s="8"/>
    </row>
    <row r="181" spans="1:18" x14ac:dyDescent="0.25">
      <c r="A181" s="8"/>
      <c r="B181" s="31"/>
      <c r="C181" s="31"/>
      <c r="D181" s="31"/>
      <c r="E181" s="31"/>
      <c r="F181" s="31"/>
      <c r="G181" s="31"/>
      <c r="H181" s="31"/>
      <c r="I181" s="31"/>
      <c r="J181" s="31"/>
      <c r="K181" s="31"/>
      <c r="L181" s="31"/>
      <c r="M181" s="31"/>
      <c r="N181" s="31"/>
      <c r="O181" s="31"/>
      <c r="P181" s="31"/>
      <c r="Q181" s="31"/>
      <c r="R181" s="8"/>
    </row>
    <row r="182" spans="1:18" x14ac:dyDescent="0.25">
      <c r="A182" s="8"/>
      <c r="B182" s="31"/>
      <c r="C182" s="31"/>
      <c r="D182" s="31"/>
      <c r="E182" s="31"/>
      <c r="F182" s="31"/>
      <c r="G182" s="31"/>
      <c r="H182" s="31"/>
      <c r="I182" s="31"/>
      <c r="J182" s="31"/>
      <c r="K182" s="31"/>
      <c r="L182" s="31"/>
      <c r="M182" s="31"/>
      <c r="N182" s="31"/>
      <c r="O182" s="31"/>
      <c r="P182" s="31"/>
      <c r="Q182" s="31"/>
      <c r="R182" s="8"/>
    </row>
    <row r="183" spans="1:18" x14ac:dyDescent="0.25">
      <c r="A183" s="8"/>
      <c r="B183" s="31"/>
      <c r="C183" s="31"/>
      <c r="D183" s="31"/>
      <c r="E183" s="31"/>
      <c r="F183" s="31"/>
      <c r="G183" s="31"/>
      <c r="H183" s="31"/>
      <c r="I183" s="31"/>
      <c r="J183" s="31"/>
      <c r="K183" s="31"/>
      <c r="L183" s="31"/>
      <c r="M183" s="31"/>
      <c r="N183" s="31"/>
      <c r="O183" s="31"/>
      <c r="P183" s="31"/>
      <c r="Q183" s="31"/>
      <c r="R183" s="8"/>
    </row>
    <row r="184" spans="1:18" x14ac:dyDescent="0.25">
      <c r="A184" s="8"/>
      <c r="B184" s="31"/>
      <c r="C184" s="31"/>
      <c r="D184" s="31"/>
      <c r="E184" s="31"/>
      <c r="F184" s="31"/>
      <c r="G184" s="31"/>
      <c r="H184" s="31"/>
      <c r="I184" s="31"/>
      <c r="J184" s="31"/>
      <c r="K184" s="31"/>
      <c r="L184" s="31"/>
      <c r="M184" s="31"/>
      <c r="N184" s="31"/>
      <c r="O184" s="31"/>
      <c r="P184" s="31"/>
      <c r="Q184" s="31"/>
      <c r="R184" s="8"/>
    </row>
    <row r="185" spans="1:18" x14ac:dyDescent="0.25">
      <c r="A185" s="8"/>
      <c r="B185" s="31"/>
      <c r="C185" s="31"/>
      <c r="D185" s="31"/>
      <c r="E185" s="31"/>
      <c r="F185" s="31"/>
      <c r="G185" s="31"/>
      <c r="H185" s="31"/>
      <c r="I185" s="31"/>
      <c r="J185" s="31"/>
      <c r="K185" s="31"/>
      <c r="L185" s="31"/>
      <c r="M185" s="31"/>
      <c r="N185" s="31"/>
      <c r="O185" s="31"/>
      <c r="P185" s="31"/>
      <c r="Q185" s="31"/>
      <c r="R185" s="8"/>
    </row>
    <row r="186" spans="1:18" x14ac:dyDescent="0.25">
      <c r="A186" s="8"/>
      <c r="B186" s="31"/>
      <c r="C186" s="31"/>
      <c r="D186" s="31"/>
      <c r="E186" s="31"/>
      <c r="F186" s="31"/>
      <c r="G186" s="31"/>
      <c r="H186" s="31"/>
      <c r="I186" s="31"/>
      <c r="J186" s="31"/>
      <c r="K186" s="31"/>
      <c r="L186" s="31"/>
      <c r="M186" s="31"/>
      <c r="N186" s="31"/>
      <c r="O186" s="31"/>
      <c r="P186" s="31"/>
      <c r="Q186" s="31"/>
      <c r="R186" s="8"/>
    </row>
    <row r="187" spans="1:18" x14ac:dyDescent="0.25">
      <c r="A187" s="8"/>
      <c r="B187" s="31"/>
      <c r="C187" s="31"/>
      <c r="D187" s="31"/>
      <c r="E187" s="31"/>
      <c r="F187" s="31"/>
      <c r="G187" s="31"/>
      <c r="H187" s="31"/>
      <c r="I187" s="31"/>
      <c r="J187" s="31"/>
      <c r="K187" s="31"/>
      <c r="L187" s="31"/>
      <c r="M187" s="31"/>
      <c r="N187" s="31"/>
      <c r="O187" s="31"/>
      <c r="P187" s="31"/>
      <c r="Q187" s="31"/>
      <c r="R187" s="8"/>
    </row>
    <row r="188" spans="1:18" x14ac:dyDescent="0.25">
      <c r="A188" s="8"/>
      <c r="B188" s="8"/>
      <c r="C188" s="8"/>
      <c r="D188" s="8"/>
      <c r="E188" s="8"/>
      <c r="F188" s="8"/>
      <c r="G188" s="8"/>
      <c r="H188" s="8"/>
      <c r="I188" s="8"/>
      <c r="J188" s="8"/>
      <c r="K188" s="8"/>
      <c r="L188" s="8"/>
      <c r="M188" s="8"/>
      <c r="N188" s="8"/>
      <c r="O188" s="8"/>
      <c r="P188" s="8"/>
      <c r="Q188" s="8"/>
      <c r="R188" s="8"/>
    </row>
  </sheetData>
  <mergeCells count="9">
    <mergeCell ref="B2:Q2"/>
    <mergeCell ref="B33:Q33"/>
    <mergeCell ref="B56:Q56"/>
    <mergeCell ref="B119:Q119"/>
    <mergeCell ref="B153:Q153"/>
    <mergeCell ref="B79:Q79"/>
    <mergeCell ref="C88:G90"/>
    <mergeCell ref="B5:B23"/>
    <mergeCell ref="C82:I82"/>
  </mergeCells>
  <conditionalFormatting sqref="D7:D18">
    <cfRule type="cellIs" dxfId="6" priority="1" operator="lessThan">
      <formula>0.3</formula>
    </cfRule>
    <cfRule type="cellIs" dxfId="5" priority="3" operator="between">
      <formula>0.3001</formula>
      <formula>0.9999</formula>
    </cfRule>
    <cfRule type="cellIs" dxfId="4" priority="4" operator="equal">
      <formula>1</formula>
    </cfRule>
  </conditionalFormatting>
  <pageMargins left="0.7" right="0.7" top="0.78740157499999996" bottom="0.78740157499999996"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D15A8-D3E6-4FC6-A8DC-0A83078E9B89}">
  <dimension ref="B1:C138"/>
  <sheetViews>
    <sheetView showGridLines="0" zoomScaleNormal="100" workbookViewId="0">
      <pane ySplit="2" topLeftCell="A3" activePane="bottomLeft" state="frozen"/>
      <selection pane="bottomLeft"/>
    </sheetView>
  </sheetViews>
  <sheetFormatPr baseColWidth="10" defaultRowHeight="15" x14ac:dyDescent="0.25"/>
  <cols>
    <col min="1" max="1" width="2.5703125" customWidth="1"/>
    <col min="2" max="2" width="48.140625" customWidth="1"/>
    <col min="3" max="3" width="118.7109375" customWidth="1"/>
    <col min="4" max="4" width="2.7109375" customWidth="1"/>
  </cols>
  <sheetData>
    <row r="1" spans="2:3" x14ac:dyDescent="0.25">
      <c r="B1" s="24"/>
      <c r="C1" s="24"/>
    </row>
    <row r="2" spans="2:3" ht="18.75" x14ac:dyDescent="0.25">
      <c r="B2" s="105" t="s">
        <v>314</v>
      </c>
      <c r="C2" s="105" t="s">
        <v>315</v>
      </c>
    </row>
    <row r="3" spans="2:3" x14ac:dyDescent="0.25">
      <c r="B3" s="102"/>
      <c r="C3" s="102"/>
    </row>
    <row r="4" spans="2:3" x14ac:dyDescent="0.25">
      <c r="B4" s="86" t="s">
        <v>312</v>
      </c>
      <c r="C4" s="85"/>
    </row>
    <row r="5" spans="2:3" ht="75" x14ac:dyDescent="0.25">
      <c r="B5" s="83" t="s">
        <v>303</v>
      </c>
      <c r="C5" s="83" t="s">
        <v>838</v>
      </c>
    </row>
    <row r="6" spans="2:3" ht="60" x14ac:dyDescent="0.25">
      <c r="B6" s="97" t="s">
        <v>682</v>
      </c>
      <c r="C6" s="97" t="s">
        <v>1169</v>
      </c>
    </row>
    <row r="7" spans="2:3" ht="45" x14ac:dyDescent="0.25">
      <c r="B7" s="81" t="s">
        <v>576</v>
      </c>
      <c r="C7" s="81" t="s">
        <v>595</v>
      </c>
    </row>
    <row r="8" spans="2:3" x14ac:dyDescent="0.25">
      <c r="B8" s="103"/>
      <c r="C8" s="103"/>
    </row>
    <row r="9" spans="2:3" x14ac:dyDescent="0.25">
      <c r="B9" s="86" t="s">
        <v>313</v>
      </c>
      <c r="C9" s="85"/>
    </row>
    <row r="10" spans="2:3" x14ac:dyDescent="0.25">
      <c r="B10" s="83" t="s">
        <v>173</v>
      </c>
      <c r="C10" s="83" t="s">
        <v>172</v>
      </c>
    </row>
    <row r="11" spans="2:3" ht="45" x14ac:dyDescent="0.25">
      <c r="B11" s="81" t="s">
        <v>220</v>
      </c>
      <c r="C11" s="81" t="s">
        <v>839</v>
      </c>
    </row>
    <row r="12" spans="2:3" x14ac:dyDescent="0.25">
      <c r="B12" s="103"/>
      <c r="C12" s="103"/>
    </row>
    <row r="13" spans="2:3" x14ac:dyDescent="0.25">
      <c r="B13" s="86" t="s">
        <v>316</v>
      </c>
      <c r="C13" s="85"/>
    </row>
    <row r="14" spans="2:3" ht="30" x14ac:dyDescent="0.25">
      <c r="B14" s="83" t="s">
        <v>169</v>
      </c>
      <c r="C14" s="83" t="s">
        <v>168</v>
      </c>
    </row>
    <row r="15" spans="2:3" ht="165" x14ac:dyDescent="0.25">
      <c r="B15" s="81" t="s">
        <v>167</v>
      </c>
      <c r="C15" s="80" t="s">
        <v>393</v>
      </c>
    </row>
    <row r="16" spans="2:3" ht="30" x14ac:dyDescent="0.25">
      <c r="B16" s="81" t="s">
        <v>171</v>
      </c>
      <c r="C16" s="81" t="s">
        <v>170</v>
      </c>
    </row>
    <row r="17" spans="2:3" x14ac:dyDescent="0.25">
      <c r="B17" s="104"/>
      <c r="C17" s="104"/>
    </row>
    <row r="18" spans="2:3" x14ac:dyDescent="0.25">
      <c r="B18" s="86" t="s">
        <v>317</v>
      </c>
      <c r="C18" s="85"/>
    </row>
    <row r="19" spans="2:3" ht="45" x14ac:dyDescent="0.25">
      <c r="B19" s="83" t="s">
        <v>637</v>
      </c>
      <c r="C19" s="83" t="s">
        <v>645</v>
      </c>
    </row>
    <row r="20" spans="2:3" ht="60" x14ac:dyDescent="0.25">
      <c r="B20" s="79" t="s">
        <v>166</v>
      </c>
      <c r="C20" s="98" t="s">
        <v>685</v>
      </c>
    </row>
    <row r="21" spans="2:3" ht="45" x14ac:dyDescent="0.25">
      <c r="B21" s="81" t="s">
        <v>530</v>
      </c>
      <c r="C21" s="81" t="s">
        <v>394</v>
      </c>
    </row>
    <row r="22" spans="2:3" ht="150" x14ac:dyDescent="0.25">
      <c r="B22" s="79" t="s">
        <v>165</v>
      </c>
      <c r="C22" s="79" t="s">
        <v>332</v>
      </c>
    </row>
    <row r="23" spans="2:3" ht="45" x14ac:dyDescent="0.25">
      <c r="B23" s="79" t="s">
        <v>532</v>
      </c>
      <c r="C23" s="79" t="s">
        <v>164</v>
      </c>
    </row>
    <row r="24" spans="2:3" ht="60" x14ac:dyDescent="0.25">
      <c r="B24" s="79" t="s">
        <v>531</v>
      </c>
      <c r="C24" s="79" t="s">
        <v>162</v>
      </c>
    </row>
    <row r="25" spans="2:3" ht="30" x14ac:dyDescent="0.25">
      <c r="B25" s="79" t="s">
        <v>163</v>
      </c>
      <c r="C25" s="81" t="s">
        <v>355</v>
      </c>
    </row>
    <row r="26" spans="2:3" x14ac:dyDescent="0.25">
      <c r="B26" s="104"/>
      <c r="C26" s="104"/>
    </row>
    <row r="27" spans="2:3" x14ac:dyDescent="0.25">
      <c r="B27" s="84" t="s">
        <v>663</v>
      </c>
      <c r="C27" s="85"/>
    </row>
    <row r="28" spans="2:3" ht="60" x14ac:dyDescent="0.25">
      <c r="B28" s="82" t="s">
        <v>826</v>
      </c>
      <c r="C28" s="82" t="s">
        <v>827</v>
      </c>
    </row>
    <row r="29" spans="2:3" ht="60" x14ac:dyDescent="0.25">
      <c r="B29" s="82" t="s">
        <v>324</v>
      </c>
      <c r="C29" s="82" t="s">
        <v>395</v>
      </c>
    </row>
    <row r="30" spans="2:3" x14ac:dyDescent="0.25">
      <c r="B30" s="104"/>
      <c r="C30" s="104"/>
    </row>
    <row r="31" spans="2:3" x14ac:dyDescent="0.25">
      <c r="B31" s="84" t="s">
        <v>662</v>
      </c>
      <c r="C31" s="85"/>
    </row>
    <row r="32" spans="2:3" ht="60" x14ac:dyDescent="0.25">
      <c r="B32" s="82" t="s">
        <v>629</v>
      </c>
      <c r="C32" s="82" t="s">
        <v>632</v>
      </c>
    </row>
    <row r="33" spans="2:3" ht="45" x14ac:dyDescent="0.25">
      <c r="B33" s="79" t="s">
        <v>161</v>
      </c>
      <c r="C33" s="79" t="s">
        <v>160</v>
      </c>
    </row>
    <row r="34" spans="2:3" ht="45" x14ac:dyDescent="0.25">
      <c r="B34" s="79" t="s">
        <v>159</v>
      </c>
      <c r="C34" s="79" t="s">
        <v>158</v>
      </c>
    </row>
    <row r="35" spans="2:3" ht="45" x14ac:dyDescent="0.25">
      <c r="B35" s="81" t="s">
        <v>590</v>
      </c>
      <c r="C35" s="81" t="s">
        <v>592</v>
      </c>
    </row>
    <row r="36" spans="2:3" ht="45" x14ac:dyDescent="0.25">
      <c r="B36" s="81" t="s">
        <v>591</v>
      </c>
      <c r="C36" s="98" t="s">
        <v>686</v>
      </c>
    </row>
    <row r="37" spans="2:3" x14ac:dyDescent="0.25">
      <c r="B37" s="104"/>
      <c r="C37" s="104"/>
    </row>
    <row r="38" spans="2:3" x14ac:dyDescent="0.25">
      <c r="B38" s="86" t="s">
        <v>638</v>
      </c>
      <c r="C38" s="85"/>
    </row>
    <row r="39" spans="2:3" ht="30" x14ac:dyDescent="0.25">
      <c r="B39" s="83" t="s">
        <v>639</v>
      </c>
      <c r="C39" s="83" t="s">
        <v>642</v>
      </c>
    </row>
    <row r="40" spans="2:3" x14ac:dyDescent="0.25">
      <c r="B40" s="104"/>
      <c r="C40" s="104"/>
    </row>
    <row r="41" spans="2:3" x14ac:dyDescent="0.25">
      <c r="B41" s="84" t="s">
        <v>661</v>
      </c>
      <c r="C41" s="85"/>
    </row>
    <row r="42" spans="2:3" ht="75" x14ac:dyDescent="0.25">
      <c r="B42" s="83" t="s">
        <v>301</v>
      </c>
      <c r="C42" s="83" t="s">
        <v>309</v>
      </c>
    </row>
    <row r="43" spans="2:3" x14ac:dyDescent="0.25">
      <c r="B43" s="104"/>
      <c r="C43" s="104"/>
    </row>
    <row r="44" spans="2:3" x14ac:dyDescent="0.25">
      <c r="B44" s="86" t="s">
        <v>318</v>
      </c>
      <c r="C44" s="88"/>
    </row>
    <row r="45" spans="2:3" ht="270" x14ac:dyDescent="0.25">
      <c r="B45" s="83" t="s">
        <v>508</v>
      </c>
      <c r="C45" s="83" t="s">
        <v>992</v>
      </c>
    </row>
    <row r="46" spans="2:3" ht="60" x14ac:dyDescent="0.25">
      <c r="B46" s="82" t="s">
        <v>694</v>
      </c>
      <c r="C46" s="82" t="s">
        <v>749</v>
      </c>
    </row>
    <row r="47" spans="2:3" ht="45" x14ac:dyDescent="0.25">
      <c r="B47" s="83" t="s">
        <v>155</v>
      </c>
      <c r="C47" s="83" t="s">
        <v>154</v>
      </c>
    </row>
    <row r="48" spans="2:3" ht="45" x14ac:dyDescent="0.25">
      <c r="B48" s="79" t="s">
        <v>153</v>
      </c>
      <c r="C48" s="98" t="s">
        <v>687</v>
      </c>
    </row>
    <row r="49" spans="2:3" x14ac:dyDescent="0.25">
      <c r="B49" s="79" t="s">
        <v>404</v>
      </c>
      <c r="C49" s="81" t="s">
        <v>683</v>
      </c>
    </row>
    <row r="50" spans="2:3" ht="60" x14ac:dyDescent="0.25">
      <c r="B50" s="79" t="s">
        <v>405</v>
      </c>
      <c r="C50" s="79" t="s">
        <v>152</v>
      </c>
    </row>
    <row r="51" spans="2:3" ht="120" x14ac:dyDescent="0.25">
      <c r="B51" s="81" t="s">
        <v>403</v>
      </c>
      <c r="C51" s="98" t="s">
        <v>688</v>
      </c>
    </row>
    <row r="52" spans="2:3" ht="45" x14ac:dyDescent="0.25">
      <c r="B52" s="79" t="s">
        <v>509</v>
      </c>
      <c r="C52" s="79" t="s">
        <v>149</v>
      </c>
    </row>
    <row r="53" spans="2:3" ht="30" x14ac:dyDescent="0.25">
      <c r="B53" s="79" t="s">
        <v>917</v>
      </c>
      <c r="C53" s="79" t="s">
        <v>918</v>
      </c>
    </row>
    <row r="54" spans="2:3" ht="60" x14ac:dyDescent="0.25">
      <c r="B54" s="81" t="s">
        <v>701</v>
      </c>
      <c r="C54" s="81" t="s">
        <v>819</v>
      </c>
    </row>
    <row r="55" spans="2:3" ht="120" x14ac:dyDescent="0.25">
      <c r="B55" s="81" t="s">
        <v>700</v>
      </c>
      <c r="C55" s="81" t="s">
        <v>750</v>
      </c>
    </row>
    <row r="56" spans="2:3" ht="30" x14ac:dyDescent="0.25">
      <c r="B56" s="79" t="s">
        <v>151</v>
      </c>
      <c r="C56" s="79" t="s">
        <v>336</v>
      </c>
    </row>
    <row r="57" spans="2:3" ht="30" x14ac:dyDescent="0.25">
      <c r="B57" s="81" t="s">
        <v>337</v>
      </c>
      <c r="C57" s="81" t="s">
        <v>438</v>
      </c>
    </row>
    <row r="58" spans="2:3" ht="30" x14ac:dyDescent="0.25">
      <c r="B58" s="79" t="s">
        <v>157</v>
      </c>
      <c r="C58" s="79" t="s">
        <v>669</v>
      </c>
    </row>
    <row r="59" spans="2:3" ht="60" x14ac:dyDescent="0.25">
      <c r="B59" s="81" t="s">
        <v>782</v>
      </c>
      <c r="C59" s="81" t="s">
        <v>783</v>
      </c>
    </row>
    <row r="60" spans="2:3" ht="45" x14ac:dyDescent="0.25">
      <c r="B60" s="79" t="s">
        <v>529</v>
      </c>
      <c r="C60" s="79" t="s">
        <v>156</v>
      </c>
    </row>
    <row r="61" spans="2:3" ht="60" x14ac:dyDescent="0.25">
      <c r="B61" s="81" t="s">
        <v>150</v>
      </c>
      <c r="C61" s="79" t="s">
        <v>356</v>
      </c>
    </row>
    <row r="62" spans="2:3" ht="45" x14ac:dyDescent="0.25">
      <c r="B62" s="79" t="s">
        <v>148</v>
      </c>
      <c r="C62" s="79" t="s">
        <v>147</v>
      </c>
    </row>
    <row r="63" spans="2:3" x14ac:dyDescent="0.25">
      <c r="B63" s="81" t="s">
        <v>702</v>
      </c>
      <c r="C63" s="81" t="s">
        <v>820</v>
      </c>
    </row>
    <row r="64" spans="2:3" ht="225" x14ac:dyDescent="0.25">
      <c r="B64" s="81" t="s">
        <v>398</v>
      </c>
      <c r="C64" s="81" t="s">
        <v>399</v>
      </c>
    </row>
    <row r="65" spans="2:3" ht="30" x14ac:dyDescent="0.25">
      <c r="B65" s="79" t="s">
        <v>146</v>
      </c>
      <c r="C65" s="79" t="s">
        <v>145</v>
      </c>
    </row>
    <row r="66" spans="2:3" x14ac:dyDescent="0.25">
      <c r="B66" s="104"/>
      <c r="C66" s="104"/>
    </row>
    <row r="67" spans="2:3" x14ac:dyDescent="0.25">
      <c r="B67" s="86" t="s">
        <v>429</v>
      </c>
      <c r="C67" s="85"/>
    </row>
    <row r="68" spans="2:3" ht="30" x14ac:dyDescent="0.25">
      <c r="B68" s="82" t="s">
        <v>423</v>
      </c>
      <c r="C68" s="82" t="s">
        <v>430</v>
      </c>
    </row>
    <row r="69" spans="2:3" x14ac:dyDescent="0.25">
      <c r="B69" s="104"/>
      <c r="C69" s="104"/>
    </row>
    <row r="70" spans="2:3" x14ac:dyDescent="0.25">
      <c r="B70" s="84" t="s">
        <v>660</v>
      </c>
      <c r="C70" s="87"/>
    </row>
    <row r="71" spans="2:3" ht="60" x14ac:dyDescent="0.25">
      <c r="B71" s="82" t="s">
        <v>306</v>
      </c>
      <c r="C71" s="97" t="s">
        <v>689</v>
      </c>
    </row>
    <row r="72" spans="2:3" x14ac:dyDescent="0.25">
      <c r="B72" s="104"/>
      <c r="C72" s="104"/>
    </row>
    <row r="73" spans="2:3" x14ac:dyDescent="0.25">
      <c r="B73" s="84" t="s">
        <v>659</v>
      </c>
      <c r="C73" s="85"/>
    </row>
    <row r="74" spans="2:3" ht="75" x14ac:dyDescent="0.25">
      <c r="B74" s="83" t="s">
        <v>144</v>
      </c>
      <c r="C74" s="83" t="s">
        <v>143</v>
      </c>
    </row>
    <row r="75" spans="2:3" x14ac:dyDescent="0.25">
      <c r="B75" s="104"/>
      <c r="C75" s="104"/>
    </row>
    <row r="76" spans="2:3" x14ac:dyDescent="0.25">
      <c r="B76" s="86" t="s">
        <v>319</v>
      </c>
      <c r="C76" s="85"/>
    </row>
    <row r="77" spans="2:3" ht="75" x14ac:dyDescent="0.25">
      <c r="B77" s="83" t="s">
        <v>142</v>
      </c>
      <c r="C77" s="83" t="s">
        <v>141</v>
      </c>
    </row>
    <row r="78" spans="2:3" ht="30" x14ac:dyDescent="0.25">
      <c r="B78" s="81" t="s">
        <v>339</v>
      </c>
      <c r="C78" s="81" t="s">
        <v>357</v>
      </c>
    </row>
    <row r="79" spans="2:3" x14ac:dyDescent="0.25">
      <c r="B79" s="79" t="s">
        <v>140</v>
      </c>
      <c r="C79" s="79" t="s">
        <v>139</v>
      </c>
    </row>
    <row r="80" spans="2:3" ht="30" x14ac:dyDescent="0.25">
      <c r="B80" s="81" t="s">
        <v>588</v>
      </c>
      <c r="C80" s="81" t="s">
        <v>594</v>
      </c>
    </row>
    <row r="81" spans="2:3" x14ac:dyDescent="0.25">
      <c r="B81" s="81" t="s">
        <v>589</v>
      </c>
      <c r="C81" s="81" t="s">
        <v>584</v>
      </c>
    </row>
    <row r="82" spans="2:3" ht="75" x14ac:dyDescent="0.25">
      <c r="B82" s="81" t="s">
        <v>138</v>
      </c>
      <c r="C82" s="81" t="s">
        <v>358</v>
      </c>
    </row>
    <row r="83" spans="2:3" ht="30" x14ac:dyDescent="0.25">
      <c r="B83" s="81" t="s">
        <v>630</v>
      </c>
      <c r="C83" s="81" t="s">
        <v>633</v>
      </c>
    </row>
    <row r="84" spans="2:3" x14ac:dyDescent="0.25">
      <c r="B84" s="104"/>
      <c r="C84" s="104"/>
    </row>
    <row r="85" spans="2:3" x14ac:dyDescent="0.25">
      <c r="B85" s="86" t="s">
        <v>506</v>
      </c>
      <c r="C85" s="85"/>
    </row>
    <row r="86" spans="2:3" ht="75" x14ac:dyDescent="0.25">
      <c r="B86" s="83" t="s">
        <v>507</v>
      </c>
      <c r="C86" s="82" t="s">
        <v>511</v>
      </c>
    </row>
    <row r="87" spans="2:3" ht="75" x14ac:dyDescent="0.25">
      <c r="B87" s="81" t="s">
        <v>647</v>
      </c>
      <c r="C87" s="79" t="s">
        <v>648</v>
      </c>
    </row>
    <row r="88" spans="2:3" x14ac:dyDescent="0.25">
      <c r="B88" s="104"/>
      <c r="C88" s="104"/>
    </row>
    <row r="89" spans="2:3" x14ac:dyDescent="0.25">
      <c r="B89" s="86" t="s">
        <v>320</v>
      </c>
      <c r="C89" s="85"/>
    </row>
    <row r="90" spans="2:3" ht="45" x14ac:dyDescent="0.25">
      <c r="B90" s="82" t="s">
        <v>432</v>
      </c>
      <c r="C90" s="97" t="s">
        <v>690</v>
      </c>
    </row>
    <row r="91" spans="2:3" ht="255" x14ac:dyDescent="0.25">
      <c r="B91" s="82" t="s">
        <v>923</v>
      </c>
      <c r="C91" s="97" t="s">
        <v>991</v>
      </c>
    </row>
    <row r="92" spans="2:3" x14ac:dyDescent="0.25">
      <c r="B92" s="81" t="s">
        <v>77</v>
      </c>
      <c r="C92" s="79" t="s">
        <v>333</v>
      </c>
    </row>
    <row r="93" spans="2:3" x14ac:dyDescent="0.25">
      <c r="B93" s="104"/>
      <c r="C93" s="104"/>
    </row>
    <row r="94" spans="2:3" x14ac:dyDescent="0.25">
      <c r="B94" s="86" t="s">
        <v>369</v>
      </c>
      <c r="C94" s="85"/>
    </row>
    <row r="95" spans="2:3" ht="45" x14ac:dyDescent="0.25">
      <c r="B95" s="82" t="s">
        <v>370</v>
      </c>
      <c r="C95" s="82" t="s">
        <v>400</v>
      </c>
    </row>
    <row r="96" spans="2:3" ht="75" x14ac:dyDescent="0.25">
      <c r="B96" s="81" t="s">
        <v>230</v>
      </c>
      <c r="C96" s="79" t="s">
        <v>397</v>
      </c>
    </row>
    <row r="97" spans="2:3" ht="45" x14ac:dyDescent="0.25">
      <c r="B97" s="81" t="s">
        <v>703</v>
      </c>
      <c r="C97" s="81" t="s">
        <v>751</v>
      </c>
    </row>
    <row r="98" spans="2:3" ht="60" x14ac:dyDescent="0.25">
      <c r="B98" s="81" t="s">
        <v>391</v>
      </c>
      <c r="C98" s="81" t="s">
        <v>392</v>
      </c>
    </row>
    <row r="99" spans="2:3" x14ac:dyDescent="0.25">
      <c r="B99" s="104"/>
      <c r="C99" s="104"/>
    </row>
    <row r="100" spans="2:3" x14ac:dyDescent="0.25">
      <c r="B100" s="84" t="s">
        <v>658</v>
      </c>
      <c r="C100" s="85"/>
    </row>
    <row r="101" spans="2:3" ht="45" x14ac:dyDescent="0.25">
      <c r="B101" s="83" t="s">
        <v>137</v>
      </c>
      <c r="C101" s="83" t="s">
        <v>136</v>
      </c>
    </row>
    <row r="102" spans="2:3" ht="30" x14ac:dyDescent="0.25">
      <c r="B102" s="79" t="s">
        <v>302</v>
      </c>
      <c r="C102" s="79" t="s">
        <v>308</v>
      </c>
    </row>
    <row r="103" spans="2:3" x14ac:dyDescent="0.25">
      <c r="B103" s="104"/>
      <c r="C103" s="104"/>
    </row>
    <row r="104" spans="2:3" x14ac:dyDescent="0.25">
      <c r="B104" s="86" t="s">
        <v>321</v>
      </c>
      <c r="C104" s="85"/>
    </row>
    <row r="105" spans="2:3" x14ac:dyDescent="0.25">
      <c r="B105" s="83" t="s">
        <v>135</v>
      </c>
      <c r="C105" s="83" t="s">
        <v>134</v>
      </c>
    </row>
    <row r="106" spans="2:3" ht="45" x14ac:dyDescent="0.25">
      <c r="B106" s="81" t="s">
        <v>670</v>
      </c>
      <c r="C106" s="81" t="s">
        <v>129</v>
      </c>
    </row>
    <row r="107" spans="2:3" ht="45" x14ac:dyDescent="0.25">
      <c r="B107" s="79" t="s">
        <v>133</v>
      </c>
      <c r="C107" s="79" t="s">
        <v>132</v>
      </c>
    </row>
    <row r="108" spans="2:3" ht="45" x14ac:dyDescent="0.25">
      <c r="B108" s="79" t="s">
        <v>131</v>
      </c>
      <c r="C108" s="79" t="s">
        <v>840</v>
      </c>
    </row>
    <row r="109" spans="2:3" ht="45" x14ac:dyDescent="0.25">
      <c r="B109" s="79" t="s">
        <v>130</v>
      </c>
      <c r="C109" s="79" t="s">
        <v>841</v>
      </c>
    </row>
    <row r="110" spans="2:3" ht="75" x14ac:dyDescent="0.25">
      <c r="B110" s="98" t="s">
        <v>671</v>
      </c>
      <c r="C110" s="98" t="s">
        <v>672</v>
      </c>
    </row>
    <row r="111" spans="2:3" ht="60" x14ac:dyDescent="0.25">
      <c r="B111" s="81" t="s">
        <v>704</v>
      </c>
      <c r="C111" s="81" t="s">
        <v>705</v>
      </c>
    </row>
    <row r="112" spans="2:3" ht="30" x14ac:dyDescent="0.25">
      <c r="B112" s="81" t="s">
        <v>699</v>
      </c>
      <c r="C112" s="81" t="s">
        <v>821</v>
      </c>
    </row>
    <row r="113" spans="2:3" ht="90" x14ac:dyDescent="0.25">
      <c r="B113" s="81" t="s">
        <v>323</v>
      </c>
      <c r="C113" s="81" t="s">
        <v>406</v>
      </c>
    </row>
    <row r="114" spans="2:3" x14ac:dyDescent="0.25">
      <c r="B114" s="81" t="s">
        <v>431</v>
      </c>
      <c r="C114" s="81" t="s">
        <v>439</v>
      </c>
    </row>
    <row r="115" spans="2:3" x14ac:dyDescent="0.25">
      <c r="B115" s="104"/>
      <c r="C115" s="104"/>
    </row>
    <row r="116" spans="2:3" x14ac:dyDescent="0.25">
      <c r="B116" s="84" t="s">
        <v>657</v>
      </c>
      <c r="C116" s="85"/>
    </row>
    <row r="117" spans="2:3" ht="30" x14ac:dyDescent="0.25">
      <c r="B117" s="82" t="s">
        <v>528</v>
      </c>
      <c r="C117" s="82" t="s">
        <v>359</v>
      </c>
    </row>
    <row r="118" spans="2:3" ht="75" x14ac:dyDescent="0.25">
      <c r="B118" s="81" t="s">
        <v>527</v>
      </c>
      <c r="C118" s="79" t="s">
        <v>1167</v>
      </c>
    </row>
    <row r="119" spans="2:3" x14ac:dyDescent="0.25">
      <c r="B119" s="104"/>
      <c r="C119" s="104"/>
    </row>
    <row r="120" spans="2:3" x14ac:dyDescent="0.25">
      <c r="B120" s="84" t="s">
        <v>656</v>
      </c>
      <c r="C120" s="85"/>
    </row>
    <row r="121" spans="2:3" ht="60" x14ac:dyDescent="0.25">
      <c r="B121" s="82" t="s">
        <v>510</v>
      </c>
      <c r="C121" s="82" t="s">
        <v>407</v>
      </c>
    </row>
    <row r="122" spans="2:3" x14ac:dyDescent="0.25">
      <c r="B122" s="104"/>
      <c r="C122" s="104"/>
    </row>
    <row r="123" spans="2:3" x14ac:dyDescent="0.25">
      <c r="B123" s="86" t="s">
        <v>322</v>
      </c>
      <c r="C123" s="85"/>
    </row>
    <row r="124" spans="2:3" ht="30" x14ac:dyDescent="0.25">
      <c r="B124" s="83" t="s">
        <v>128</v>
      </c>
      <c r="C124" s="83" t="s">
        <v>127</v>
      </c>
    </row>
    <row r="125" spans="2:3" ht="30" x14ac:dyDescent="0.25">
      <c r="B125" s="79" t="s">
        <v>126</v>
      </c>
      <c r="C125" s="79" t="s">
        <v>125</v>
      </c>
    </row>
    <row r="126" spans="2:3" ht="30" x14ac:dyDescent="0.25">
      <c r="B126" s="79" t="s">
        <v>526</v>
      </c>
      <c r="C126" s="79" t="s">
        <v>680</v>
      </c>
    </row>
    <row r="127" spans="2:3" ht="45" x14ac:dyDescent="0.25">
      <c r="B127" s="79" t="s">
        <v>524</v>
      </c>
      <c r="C127" s="79" t="s">
        <v>681</v>
      </c>
    </row>
    <row r="128" spans="2:3" x14ac:dyDescent="0.25">
      <c r="B128" s="79" t="s">
        <v>525</v>
      </c>
      <c r="C128" s="79" t="s">
        <v>360</v>
      </c>
    </row>
    <row r="129" spans="2:3" x14ac:dyDescent="0.25">
      <c r="B129" s="104"/>
      <c r="C129" s="104"/>
    </row>
    <row r="130" spans="2:3" x14ac:dyDescent="0.25">
      <c r="B130" s="84" t="s">
        <v>655</v>
      </c>
      <c r="C130" s="85"/>
    </row>
    <row r="131" spans="2:3" x14ac:dyDescent="0.25">
      <c r="B131" s="82" t="s">
        <v>587</v>
      </c>
      <c r="C131" s="82" t="s">
        <v>585</v>
      </c>
    </row>
    <row r="132" spans="2:3" ht="45" x14ac:dyDescent="0.25">
      <c r="B132" s="81" t="s">
        <v>578</v>
      </c>
      <c r="C132" s="81" t="s">
        <v>586</v>
      </c>
    </row>
    <row r="133" spans="2:3" ht="30" x14ac:dyDescent="0.25">
      <c r="B133" s="81" t="s">
        <v>523</v>
      </c>
      <c r="C133" s="79" t="s">
        <v>124</v>
      </c>
    </row>
    <row r="134" spans="2:3" x14ac:dyDescent="0.25">
      <c r="B134" s="104"/>
      <c r="C134" s="104"/>
    </row>
    <row r="135" spans="2:3" x14ac:dyDescent="0.25">
      <c r="B135" s="84" t="s">
        <v>654</v>
      </c>
      <c r="C135" s="85"/>
    </row>
    <row r="136" spans="2:3" ht="45" x14ac:dyDescent="0.25">
      <c r="B136" s="83" t="s">
        <v>522</v>
      </c>
      <c r="C136" s="83" t="s">
        <v>1168</v>
      </c>
    </row>
    <row r="137" spans="2:3" ht="60" x14ac:dyDescent="0.25">
      <c r="B137" s="80" t="s">
        <v>601</v>
      </c>
      <c r="C137" s="81" t="s">
        <v>634</v>
      </c>
    </row>
    <row r="138" spans="2:3" ht="45" x14ac:dyDescent="0.25">
      <c r="B138" s="79" t="s">
        <v>743</v>
      </c>
      <c r="C138" s="79" t="s">
        <v>744</v>
      </c>
    </row>
  </sheetData>
  <sortState xmlns:xlrd2="http://schemas.microsoft.com/office/spreadsheetml/2017/richdata2" ref="B137:C138">
    <sortCondition ref="B136"/>
  </sortState>
  <pageMargins left="0.7" right="0.7" top="0.78740157499999996" bottom="0.78740157499999996"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A62BF-CAAA-4CB7-8419-527C1A68E5CE}">
  <dimension ref="A1:F12"/>
  <sheetViews>
    <sheetView showGridLines="0" workbookViewId="0"/>
  </sheetViews>
  <sheetFormatPr baseColWidth="10" defaultRowHeight="15" x14ac:dyDescent="0.25"/>
  <cols>
    <col min="1" max="1" width="3.85546875" customWidth="1"/>
    <col min="2" max="2" width="9.5703125" customWidth="1"/>
    <col min="3" max="3" width="12.42578125" customWidth="1"/>
    <col min="4" max="4" width="25.85546875" customWidth="1"/>
    <col min="5" max="5" width="52.7109375" customWidth="1"/>
    <col min="6" max="6" width="2.85546875" customWidth="1"/>
  </cols>
  <sheetData>
    <row r="1" spans="1:6" x14ac:dyDescent="0.25">
      <c r="A1" s="20"/>
      <c r="B1" s="27"/>
      <c r="C1" s="27"/>
      <c r="D1" s="28"/>
      <c r="E1" s="29"/>
      <c r="F1" s="20"/>
    </row>
    <row r="2" spans="1:6" x14ac:dyDescent="0.25">
      <c r="A2" s="20"/>
      <c r="B2" s="582" t="s">
        <v>465</v>
      </c>
      <c r="C2" s="582"/>
      <c r="D2" s="582"/>
      <c r="E2" s="582"/>
      <c r="F2" s="20"/>
    </row>
    <row r="3" spans="1:6" x14ac:dyDescent="0.25">
      <c r="A3" s="20"/>
      <c r="B3" s="582"/>
      <c r="C3" s="582"/>
      <c r="D3" s="582"/>
      <c r="E3" s="582"/>
      <c r="F3" s="20"/>
    </row>
    <row r="4" spans="1:6" x14ac:dyDescent="0.25">
      <c r="A4" s="20"/>
      <c r="B4" s="583" t="s">
        <v>691</v>
      </c>
      <c r="C4" s="584"/>
      <c r="D4" s="584"/>
      <c r="E4" s="584"/>
      <c r="F4" s="20"/>
    </row>
    <row r="5" spans="1:6" x14ac:dyDescent="0.25">
      <c r="A5" s="20"/>
      <c r="B5" s="584"/>
      <c r="C5" s="584"/>
      <c r="D5" s="584"/>
      <c r="E5" s="584"/>
      <c r="F5" s="20"/>
    </row>
    <row r="6" spans="1:6" x14ac:dyDescent="0.25">
      <c r="A6" s="20"/>
      <c r="B6" s="89" t="s">
        <v>466</v>
      </c>
      <c r="C6" s="89" t="s">
        <v>467</v>
      </c>
      <c r="D6" s="89" t="s">
        <v>468</v>
      </c>
      <c r="E6" s="89" t="s">
        <v>469</v>
      </c>
      <c r="F6" s="20"/>
    </row>
    <row r="7" spans="1:6" x14ac:dyDescent="0.25">
      <c r="A7" s="20"/>
      <c r="B7" s="92" t="s">
        <v>664</v>
      </c>
      <c r="C7" s="324">
        <v>45644</v>
      </c>
      <c r="D7" s="93" t="s">
        <v>452</v>
      </c>
      <c r="E7" s="94" t="s">
        <v>665</v>
      </c>
      <c r="F7" s="20"/>
    </row>
    <row r="8" spans="1:6" x14ac:dyDescent="0.25">
      <c r="A8" s="20"/>
      <c r="B8" s="90"/>
      <c r="C8" s="95"/>
      <c r="D8" s="91"/>
      <c r="E8" s="75"/>
      <c r="F8" s="20"/>
    </row>
    <row r="9" spans="1:6" x14ac:dyDescent="0.25">
      <c r="A9" s="20"/>
      <c r="B9" s="92"/>
      <c r="C9" s="325"/>
      <c r="D9" s="93"/>
      <c r="E9" s="94"/>
      <c r="F9" s="20"/>
    </row>
    <row r="10" spans="1:6" x14ac:dyDescent="0.25">
      <c r="A10" s="20"/>
      <c r="B10" s="90"/>
      <c r="C10" s="95"/>
      <c r="D10" s="91"/>
      <c r="E10" s="75"/>
      <c r="F10" s="20"/>
    </row>
    <row r="11" spans="1:6" x14ac:dyDescent="0.25">
      <c r="A11" s="20"/>
      <c r="F11" s="20"/>
    </row>
    <row r="12" spans="1:6" x14ac:dyDescent="0.25">
      <c r="A12" s="20"/>
      <c r="B12" s="20"/>
      <c r="C12" s="20"/>
      <c r="D12" s="20"/>
      <c r="E12" s="20"/>
      <c r="F12" s="20"/>
    </row>
  </sheetData>
  <mergeCells count="2">
    <mergeCell ref="B2:E3"/>
    <mergeCell ref="B4:E5"/>
  </mergeCells>
  <pageMargins left="0.7" right="0.7" top="0.78740157499999996" bottom="0.78740157499999996"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E32848A8DB703488FCB5A88BE611D01" ma:contentTypeVersion="2" ma:contentTypeDescription="Ein neues Dokument erstellen." ma:contentTypeScope="" ma:versionID="c4aafa047b89df0f36c923d7fd1d8921">
  <xsd:schema xmlns:xsd="http://www.w3.org/2001/XMLSchema" xmlns:xs="http://www.w3.org/2001/XMLSchema" xmlns:p="http://schemas.microsoft.com/office/2006/metadata/properties" xmlns:ns2="0741acf2-c961-4a61-888a-672a81652a39" targetNamespace="http://schemas.microsoft.com/office/2006/metadata/properties" ma:root="true" ma:fieldsID="7a2ede6678aa50c602437fd1cd181596" ns2:_="">
    <xsd:import namespace="0741acf2-c961-4a61-888a-672a81652a39"/>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41acf2-c961-4a61-888a-672a81652a39"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DF300E-EDA5-4A8A-B150-28800C80298D}">
  <ds:schemaRefs>
    <ds:schemaRef ds:uri="http://schemas.microsoft.com/sharepoint/v3/contenttype/forms"/>
  </ds:schemaRefs>
</ds:datastoreItem>
</file>

<file path=customXml/itemProps2.xml><?xml version="1.0" encoding="utf-8"?>
<ds:datastoreItem xmlns:ds="http://schemas.openxmlformats.org/officeDocument/2006/customXml" ds:itemID="{9C889ABB-5B35-4275-8663-ED1A3CBE74B9}">
  <ds:schemaRef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terms/"/>
    <ds:schemaRef ds:uri="http://purl.org/dc/dcmitype/"/>
    <ds:schemaRef ds:uri="0741acf2-c961-4a61-888a-672a81652a39"/>
    <ds:schemaRef ds:uri="http://purl.org/dc/elements/1.1/"/>
  </ds:schemaRefs>
</ds:datastoreItem>
</file>

<file path=customXml/itemProps3.xml><?xml version="1.0" encoding="utf-8"?>
<ds:datastoreItem xmlns:ds="http://schemas.openxmlformats.org/officeDocument/2006/customXml" ds:itemID="{BB2932D3-D932-4306-8A16-6454472E81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41acf2-c961-4a61-888a-672a81652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Arbeitsblätter</vt:lpstr>
      </vt:variant>
      <vt:variant>
        <vt:i4>7</vt:i4>
      </vt:variant>
    </vt:vector>
  </HeadingPairs>
  <TitlesOfParts>
    <vt:vector size="7" baseType="lpstr">
      <vt:lpstr>Titel</vt:lpstr>
      <vt:lpstr>Vorwort</vt:lpstr>
      <vt:lpstr>Inhaltsverzeichnis</vt:lpstr>
      <vt:lpstr>Fragenkatalog</vt:lpstr>
      <vt:lpstr>Auswertung</vt:lpstr>
      <vt:lpstr>Glossar</vt:lpstr>
      <vt:lpstr>Änderungshistorie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2024-11-28T10:55:10Z</cp:lastPrinted>
  <dcterms:created xsi:type="dcterms:W3CDTF">2020-11-16T07:07:29Z</dcterms:created>
  <dcterms:modified xsi:type="dcterms:W3CDTF">2025-01-20T13:00:33Z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0x010100FE32848A8DB703488FCB5A88BE611D01</vt:lpwstr>
  </property>
</Properties>
</file>